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-dhrywna\Desktop\"/>
    </mc:Choice>
  </mc:AlternateContent>
  <xr:revisionPtr revIDLastSave="0" documentId="13_ncr:1_{358EFA67-F465-4A07-AF44-DCC4FD662435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C" sheetId="5" r:id="rId1"/>
    <sheet name="D" sheetId="6" r:id="rId2"/>
    <sheet name="E" sheetId="7" r:id="rId3"/>
    <sheet name="F" sheetId="8" r:id="rId4"/>
    <sheet name="G" sheetId="9" r:id="rId5"/>
    <sheet name="H" sheetId="3" r:id="rId6"/>
    <sheet name="I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4" l="1"/>
  <c r="T21" i="4"/>
  <c r="T31" i="4"/>
  <c r="T33" i="4"/>
  <c r="T43" i="4"/>
  <c r="T45" i="4"/>
  <c r="T55" i="4"/>
  <c r="T57" i="4"/>
  <c r="T67" i="4"/>
  <c r="T69" i="4"/>
  <c r="T79" i="4"/>
  <c r="T81" i="4"/>
  <c r="T91" i="4"/>
  <c r="T93" i="4"/>
  <c r="S99" i="4"/>
  <c r="R99" i="4"/>
  <c r="Q99" i="4"/>
  <c r="P99" i="4"/>
  <c r="T99" i="4" s="1"/>
  <c r="S98" i="4"/>
  <c r="R98" i="4"/>
  <c r="Q98" i="4"/>
  <c r="P98" i="4"/>
  <c r="T98" i="4" s="1"/>
  <c r="S97" i="4"/>
  <c r="R97" i="4"/>
  <c r="Q97" i="4"/>
  <c r="P97" i="4"/>
  <c r="T97" i="4" s="1"/>
  <c r="S96" i="4"/>
  <c r="R96" i="4"/>
  <c r="Q96" i="4"/>
  <c r="P96" i="4"/>
  <c r="T96" i="4" s="1"/>
  <c r="S95" i="4"/>
  <c r="R95" i="4"/>
  <c r="Q95" i="4"/>
  <c r="P95" i="4"/>
  <c r="T95" i="4" s="1"/>
  <c r="S94" i="4"/>
  <c r="R94" i="4"/>
  <c r="Q94" i="4"/>
  <c r="P94" i="4"/>
  <c r="T94" i="4" s="1"/>
  <c r="S93" i="4"/>
  <c r="R93" i="4"/>
  <c r="Q93" i="4"/>
  <c r="P93" i="4"/>
  <c r="S92" i="4"/>
  <c r="T92" i="4" s="1"/>
  <c r="R92" i="4"/>
  <c r="Q92" i="4"/>
  <c r="P92" i="4"/>
  <c r="S91" i="4"/>
  <c r="R91" i="4"/>
  <c r="Q91" i="4"/>
  <c r="P91" i="4"/>
  <c r="S90" i="4"/>
  <c r="R90" i="4"/>
  <c r="Q90" i="4"/>
  <c r="P90" i="4"/>
  <c r="T90" i="4" s="1"/>
  <c r="S89" i="4"/>
  <c r="T89" i="4" s="1"/>
  <c r="R89" i="4"/>
  <c r="Q89" i="4"/>
  <c r="P89" i="4"/>
  <c r="S88" i="4"/>
  <c r="R88" i="4"/>
  <c r="Q88" i="4"/>
  <c r="P88" i="4"/>
  <c r="T88" i="4" s="1"/>
  <c r="S87" i="4"/>
  <c r="R87" i="4"/>
  <c r="Q87" i="4"/>
  <c r="P87" i="4"/>
  <c r="T87" i="4" s="1"/>
  <c r="S86" i="4"/>
  <c r="R86" i="4"/>
  <c r="Q86" i="4"/>
  <c r="P86" i="4"/>
  <c r="T86" i="4" s="1"/>
  <c r="S85" i="4"/>
  <c r="R85" i="4"/>
  <c r="Q85" i="4"/>
  <c r="P85" i="4"/>
  <c r="T85" i="4" s="1"/>
  <c r="S84" i="4"/>
  <c r="R84" i="4"/>
  <c r="Q84" i="4"/>
  <c r="P84" i="4"/>
  <c r="T84" i="4" s="1"/>
  <c r="S83" i="4"/>
  <c r="R83" i="4"/>
  <c r="Q83" i="4"/>
  <c r="P83" i="4"/>
  <c r="T83" i="4" s="1"/>
  <c r="S82" i="4"/>
  <c r="R82" i="4"/>
  <c r="Q82" i="4"/>
  <c r="P82" i="4"/>
  <c r="T82" i="4" s="1"/>
  <c r="S81" i="4"/>
  <c r="R81" i="4"/>
  <c r="Q81" i="4"/>
  <c r="P81" i="4"/>
  <c r="S80" i="4"/>
  <c r="T80" i="4" s="1"/>
  <c r="R80" i="4"/>
  <c r="Q80" i="4"/>
  <c r="P80" i="4"/>
  <c r="S79" i="4"/>
  <c r="R79" i="4"/>
  <c r="Q79" i="4"/>
  <c r="P79" i="4"/>
  <c r="S78" i="4"/>
  <c r="R78" i="4"/>
  <c r="Q78" i="4"/>
  <c r="P78" i="4"/>
  <c r="T78" i="4" s="1"/>
  <c r="S77" i="4"/>
  <c r="R77" i="4"/>
  <c r="Q77" i="4"/>
  <c r="P77" i="4"/>
  <c r="T77" i="4" s="1"/>
  <c r="S76" i="4"/>
  <c r="R76" i="4"/>
  <c r="Q76" i="4"/>
  <c r="P76" i="4"/>
  <c r="T76" i="4" s="1"/>
  <c r="S75" i="4"/>
  <c r="R75" i="4"/>
  <c r="Q75" i="4"/>
  <c r="P75" i="4"/>
  <c r="T75" i="4" s="1"/>
  <c r="S74" i="4"/>
  <c r="R74" i="4"/>
  <c r="Q74" i="4"/>
  <c r="P74" i="4"/>
  <c r="T74" i="4" s="1"/>
  <c r="S73" i="4"/>
  <c r="R73" i="4"/>
  <c r="Q73" i="4"/>
  <c r="P73" i="4"/>
  <c r="T73" i="4" s="1"/>
  <c r="S72" i="4"/>
  <c r="R72" i="4"/>
  <c r="Q72" i="4"/>
  <c r="P72" i="4"/>
  <c r="T72" i="4" s="1"/>
  <c r="S71" i="4"/>
  <c r="R71" i="4"/>
  <c r="Q71" i="4"/>
  <c r="P71" i="4"/>
  <c r="T71" i="4" s="1"/>
  <c r="S70" i="4"/>
  <c r="R70" i="4"/>
  <c r="Q70" i="4"/>
  <c r="P70" i="4"/>
  <c r="T70" i="4" s="1"/>
  <c r="S69" i="4"/>
  <c r="R69" i="4"/>
  <c r="Q69" i="4"/>
  <c r="P69" i="4"/>
  <c r="S68" i="4"/>
  <c r="T68" i="4" s="1"/>
  <c r="R68" i="4"/>
  <c r="Q68" i="4"/>
  <c r="P68" i="4"/>
  <c r="S67" i="4"/>
  <c r="R67" i="4"/>
  <c r="Q67" i="4"/>
  <c r="P67" i="4"/>
  <c r="S66" i="4"/>
  <c r="R66" i="4"/>
  <c r="Q66" i="4"/>
  <c r="P66" i="4"/>
  <c r="T66" i="4" s="1"/>
  <c r="S65" i="4"/>
  <c r="R65" i="4"/>
  <c r="Q65" i="4"/>
  <c r="P65" i="4"/>
  <c r="T65" i="4" s="1"/>
  <c r="S64" i="4"/>
  <c r="R64" i="4"/>
  <c r="Q64" i="4"/>
  <c r="P64" i="4"/>
  <c r="T64" i="4" s="1"/>
  <c r="S63" i="4"/>
  <c r="R63" i="4"/>
  <c r="Q63" i="4"/>
  <c r="P63" i="4"/>
  <c r="T63" i="4" s="1"/>
  <c r="S62" i="4"/>
  <c r="R62" i="4"/>
  <c r="Q62" i="4"/>
  <c r="P62" i="4"/>
  <c r="T62" i="4" s="1"/>
  <c r="S61" i="4"/>
  <c r="R61" i="4"/>
  <c r="Q61" i="4"/>
  <c r="P61" i="4"/>
  <c r="T61" i="4" s="1"/>
  <c r="S60" i="4"/>
  <c r="R60" i="4"/>
  <c r="Q60" i="4"/>
  <c r="P60" i="4"/>
  <c r="T60" i="4" s="1"/>
  <c r="S59" i="4"/>
  <c r="R59" i="4"/>
  <c r="Q59" i="4"/>
  <c r="P59" i="4"/>
  <c r="T59" i="4" s="1"/>
  <c r="S58" i="4"/>
  <c r="R58" i="4"/>
  <c r="Q58" i="4"/>
  <c r="P58" i="4"/>
  <c r="T58" i="4" s="1"/>
  <c r="S57" i="4"/>
  <c r="R57" i="4"/>
  <c r="Q57" i="4"/>
  <c r="P57" i="4"/>
  <c r="S56" i="4"/>
  <c r="T56" i="4" s="1"/>
  <c r="R56" i="4"/>
  <c r="Q56" i="4"/>
  <c r="P56" i="4"/>
  <c r="S55" i="4"/>
  <c r="R55" i="4"/>
  <c r="Q55" i="4"/>
  <c r="P55" i="4"/>
  <c r="S54" i="4"/>
  <c r="R54" i="4"/>
  <c r="Q54" i="4"/>
  <c r="P54" i="4"/>
  <c r="T54" i="4" s="1"/>
  <c r="S53" i="4"/>
  <c r="R53" i="4"/>
  <c r="Q53" i="4"/>
  <c r="P53" i="4"/>
  <c r="T53" i="4" s="1"/>
  <c r="S52" i="4"/>
  <c r="R52" i="4"/>
  <c r="Q52" i="4"/>
  <c r="P52" i="4"/>
  <c r="T52" i="4" s="1"/>
  <c r="S51" i="4"/>
  <c r="R51" i="4"/>
  <c r="Q51" i="4"/>
  <c r="P51" i="4"/>
  <c r="T51" i="4" s="1"/>
  <c r="S50" i="4"/>
  <c r="R50" i="4"/>
  <c r="Q50" i="4"/>
  <c r="P50" i="4"/>
  <c r="T50" i="4" s="1"/>
  <c r="S49" i="4"/>
  <c r="R49" i="4"/>
  <c r="Q49" i="4"/>
  <c r="P49" i="4"/>
  <c r="T49" i="4" s="1"/>
  <c r="S48" i="4"/>
  <c r="R48" i="4"/>
  <c r="Q48" i="4"/>
  <c r="P48" i="4"/>
  <c r="T48" i="4" s="1"/>
  <c r="S47" i="4"/>
  <c r="R47" i="4"/>
  <c r="Q47" i="4"/>
  <c r="P47" i="4"/>
  <c r="T47" i="4" s="1"/>
  <c r="S46" i="4"/>
  <c r="R46" i="4"/>
  <c r="Q46" i="4"/>
  <c r="P46" i="4"/>
  <c r="T46" i="4" s="1"/>
  <c r="S45" i="4"/>
  <c r="R45" i="4"/>
  <c r="Q45" i="4"/>
  <c r="P45" i="4"/>
  <c r="S44" i="4"/>
  <c r="T44" i="4" s="1"/>
  <c r="R44" i="4"/>
  <c r="Q44" i="4"/>
  <c r="P44" i="4"/>
  <c r="S43" i="4"/>
  <c r="R43" i="4"/>
  <c r="Q43" i="4"/>
  <c r="P43" i="4"/>
  <c r="S42" i="4"/>
  <c r="R42" i="4"/>
  <c r="Q42" i="4"/>
  <c r="P42" i="4"/>
  <c r="T42" i="4" s="1"/>
  <c r="S41" i="4"/>
  <c r="R41" i="4"/>
  <c r="Q41" i="4"/>
  <c r="P41" i="4"/>
  <c r="T41" i="4" s="1"/>
  <c r="S40" i="4"/>
  <c r="R40" i="4"/>
  <c r="Q40" i="4"/>
  <c r="P40" i="4"/>
  <c r="T40" i="4" s="1"/>
  <c r="S39" i="4"/>
  <c r="R39" i="4"/>
  <c r="Q39" i="4"/>
  <c r="P39" i="4"/>
  <c r="T39" i="4" s="1"/>
  <c r="S38" i="4"/>
  <c r="R38" i="4"/>
  <c r="Q38" i="4"/>
  <c r="P38" i="4"/>
  <c r="T38" i="4" s="1"/>
  <c r="S37" i="4"/>
  <c r="R37" i="4"/>
  <c r="Q37" i="4"/>
  <c r="P37" i="4"/>
  <c r="T37" i="4" s="1"/>
  <c r="S36" i="4"/>
  <c r="R36" i="4"/>
  <c r="Q36" i="4"/>
  <c r="P36" i="4"/>
  <c r="T36" i="4" s="1"/>
  <c r="S35" i="4"/>
  <c r="R35" i="4"/>
  <c r="Q35" i="4"/>
  <c r="P35" i="4"/>
  <c r="T35" i="4" s="1"/>
  <c r="S34" i="4"/>
  <c r="R34" i="4"/>
  <c r="Q34" i="4"/>
  <c r="P34" i="4"/>
  <c r="T34" i="4" s="1"/>
  <c r="S33" i="4"/>
  <c r="R33" i="4"/>
  <c r="Q33" i="4"/>
  <c r="P33" i="4"/>
  <c r="S32" i="4"/>
  <c r="T32" i="4" s="1"/>
  <c r="R32" i="4"/>
  <c r="Q32" i="4"/>
  <c r="P32" i="4"/>
  <c r="S31" i="4"/>
  <c r="R31" i="4"/>
  <c r="Q31" i="4"/>
  <c r="P31" i="4"/>
  <c r="S30" i="4"/>
  <c r="R30" i="4"/>
  <c r="Q30" i="4"/>
  <c r="P30" i="4"/>
  <c r="T30" i="4" s="1"/>
  <c r="S29" i="4"/>
  <c r="R29" i="4"/>
  <c r="Q29" i="4"/>
  <c r="P29" i="4"/>
  <c r="T29" i="4" s="1"/>
  <c r="S28" i="4"/>
  <c r="R28" i="4"/>
  <c r="Q28" i="4"/>
  <c r="P28" i="4"/>
  <c r="T28" i="4" s="1"/>
  <c r="S27" i="4"/>
  <c r="R27" i="4"/>
  <c r="Q27" i="4"/>
  <c r="P27" i="4"/>
  <c r="T27" i="4" s="1"/>
  <c r="S26" i="4"/>
  <c r="R26" i="4"/>
  <c r="Q26" i="4"/>
  <c r="P26" i="4"/>
  <c r="T26" i="4" s="1"/>
  <c r="S25" i="4"/>
  <c r="R25" i="4"/>
  <c r="Q25" i="4"/>
  <c r="P25" i="4"/>
  <c r="T25" i="4" s="1"/>
  <c r="S24" i="4"/>
  <c r="R24" i="4"/>
  <c r="Q24" i="4"/>
  <c r="P24" i="4"/>
  <c r="T24" i="4" s="1"/>
  <c r="S23" i="4"/>
  <c r="R23" i="4"/>
  <c r="Q23" i="4"/>
  <c r="P23" i="4"/>
  <c r="T23" i="4" s="1"/>
  <c r="S22" i="4"/>
  <c r="R22" i="4"/>
  <c r="Q22" i="4"/>
  <c r="P22" i="4"/>
  <c r="T22" i="4" s="1"/>
  <c r="S21" i="4"/>
  <c r="R21" i="4"/>
  <c r="Q21" i="4"/>
  <c r="P21" i="4"/>
  <c r="S20" i="4"/>
  <c r="T20" i="4" s="1"/>
  <c r="R20" i="4"/>
  <c r="Q20" i="4"/>
  <c r="P20" i="4"/>
  <c r="S19" i="4"/>
  <c r="R19" i="4"/>
  <c r="Q19" i="4"/>
  <c r="P19" i="4"/>
  <c r="S18" i="4"/>
  <c r="R18" i="4"/>
  <c r="Q18" i="4"/>
  <c r="P18" i="4"/>
  <c r="T18" i="4" s="1"/>
  <c r="S17" i="4"/>
  <c r="R17" i="4"/>
  <c r="Q17" i="4"/>
  <c r="P17" i="4"/>
  <c r="T17" i="4" s="1"/>
  <c r="S16" i="4"/>
  <c r="R16" i="4"/>
  <c r="Q16" i="4"/>
  <c r="P16" i="4"/>
  <c r="T16" i="4" s="1"/>
  <c r="S15" i="4"/>
  <c r="R15" i="4"/>
  <c r="Q15" i="4"/>
  <c r="P15" i="4"/>
  <c r="T15" i="4" s="1"/>
  <c r="S14" i="4"/>
  <c r="R14" i="4"/>
  <c r="Q14" i="4"/>
  <c r="P14" i="4"/>
  <c r="T14" i="4" s="1"/>
  <c r="S13" i="4"/>
  <c r="R13" i="4"/>
  <c r="Q13" i="4"/>
  <c r="P13" i="4"/>
  <c r="T13" i="4" s="1"/>
  <c r="S12" i="4"/>
  <c r="R12" i="4"/>
  <c r="Q12" i="4"/>
  <c r="P12" i="4"/>
  <c r="T12" i="4" s="1"/>
  <c r="S11" i="4"/>
  <c r="R11" i="4"/>
  <c r="Q11" i="4"/>
  <c r="P11" i="4"/>
  <c r="T11" i="4" s="1"/>
  <c r="S10" i="4"/>
  <c r="R10" i="4"/>
  <c r="Q10" i="4"/>
  <c r="P10" i="4"/>
  <c r="T10" i="4" s="1"/>
  <c r="S9" i="4"/>
  <c r="R9" i="4"/>
  <c r="Q9" i="4"/>
  <c r="P9" i="4"/>
  <c r="T9" i="4" s="1"/>
  <c r="S8" i="4"/>
  <c r="O8" i="4"/>
  <c r="N8" i="4"/>
  <c r="H8" i="4"/>
  <c r="G8" i="4"/>
  <c r="T20" i="3"/>
  <c r="T21" i="3"/>
  <c r="T32" i="3"/>
  <c r="T33" i="3"/>
  <c r="T44" i="3"/>
  <c r="T45" i="3"/>
  <c r="T54" i="3"/>
  <c r="T56" i="3"/>
  <c r="T57" i="3"/>
  <c r="S64" i="3"/>
  <c r="R64" i="3"/>
  <c r="Q64" i="3"/>
  <c r="P64" i="3"/>
  <c r="T64" i="3" s="1"/>
  <c r="S63" i="3"/>
  <c r="R63" i="3"/>
  <c r="Q63" i="3"/>
  <c r="P63" i="3"/>
  <c r="T63" i="3" s="1"/>
  <c r="S62" i="3"/>
  <c r="R62" i="3"/>
  <c r="Q62" i="3"/>
  <c r="P62" i="3"/>
  <c r="T62" i="3" s="1"/>
  <c r="S61" i="3"/>
  <c r="R61" i="3"/>
  <c r="Q61" i="3"/>
  <c r="P61" i="3"/>
  <c r="T61" i="3" s="1"/>
  <c r="S60" i="3"/>
  <c r="R60" i="3"/>
  <c r="Q60" i="3"/>
  <c r="P60" i="3"/>
  <c r="T60" i="3" s="1"/>
  <c r="S59" i="3"/>
  <c r="R59" i="3"/>
  <c r="Q59" i="3"/>
  <c r="P59" i="3"/>
  <c r="T59" i="3" s="1"/>
  <c r="S58" i="3"/>
  <c r="R58" i="3"/>
  <c r="Q58" i="3"/>
  <c r="P58" i="3"/>
  <c r="T58" i="3" s="1"/>
  <c r="S57" i="3"/>
  <c r="R57" i="3"/>
  <c r="Q57" i="3"/>
  <c r="P57" i="3"/>
  <c r="S56" i="3"/>
  <c r="R56" i="3"/>
  <c r="Q56" i="3"/>
  <c r="P56" i="3"/>
  <c r="S55" i="3"/>
  <c r="R55" i="3"/>
  <c r="Q55" i="3"/>
  <c r="P55" i="3"/>
  <c r="T55" i="3" s="1"/>
  <c r="S54" i="3"/>
  <c r="R54" i="3"/>
  <c r="Q54" i="3"/>
  <c r="P54" i="3"/>
  <c r="S53" i="3"/>
  <c r="R53" i="3"/>
  <c r="Q53" i="3"/>
  <c r="P53" i="3"/>
  <c r="T53" i="3" s="1"/>
  <c r="S52" i="3"/>
  <c r="R52" i="3"/>
  <c r="Q52" i="3"/>
  <c r="P52" i="3"/>
  <c r="T52" i="3" s="1"/>
  <c r="S51" i="3"/>
  <c r="R51" i="3"/>
  <c r="Q51" i="3"/>
  <c r="P51" i="3"/>
  <c r="T51" i="3" s="1"/>
  <c r="S50" i="3"/>
  <c r="R50" i="3"/>
  <c r="Q50" i="3"/>
  <c r="P50" i="3"/>
  <c r="T50" i="3" s="1"/>
  <c r="S49" i="3"/>
  <c r="R49" i="3"/>
  <c r="Q49" i="3"/>
  <c r="P49" i="3"/>
  <c r="T49" i="3" s="1"/>
  <c r="S48" i="3"/>
  <c r="R48" i="3"/>
  <c r="Q48" i="3"/>
  <c r="P48" i="3"/>
  <c r="T48" i="3" s="1"/>
  <c r="S47" i="3"/>
  <c r="R47" i="3"/>
  <c r="Q47" i="3"/>
  <c r="P47" i="3"/>
  <c r="T47" i="3" s="1"/>
  <c r="S46" i="3"/>
  <c r="R46" i="3"/>
  <c r="Q46" i="3"/>
  <c r="P46" i="3"/>
  <c r="T46" i="3" s="1"/>
  <c r="S45" i="3"/>
  <c r="R45" i="3"/>
  <c r="Q45" i="3"/>
  <c r="P45" i="3"/>
  <c r="S44" i="3"/>
  <c r="R44" i="3"/>
  <c r="Q44" i="3"/>
  <c r="P44" i="3"/>
  <c r="S43" i="3"/>
  <c r="R43" i="3"/>
  <c r="Q43" i="3"/>
  <c r="P43" i="3"/>
  <c r="T43" i="3" s="1"/>
  <c r="S42" i="3"/>
  <c r="R42" i="3"/>
  <c r="Q42" i="3"/>
  <c r="P42" i="3"/>
  <c r="T42" i="3" s="1"/>
  <c r="S41" i="3"/>
  <c r="R41" i="3"/>
  <c r="Q41" i="3"/>
  <c r="P41" i="3"/>
  <c r="T41" i="3" s="1"/>
  <c r="S40" i="3"/>
  <c r="R40" i="3"/>
  <c r="Q40" i="3"/>
  <c r="P40" i="3"/>
  <c r="T40" i="3" s="1"/>
  <c r="S39" i="3"/>
  <c r="R39" i="3"/>
  <c r="Q39" i="3"/>
  <c r="P39" i="3"/>
  <c r="T39" i="3" s="1"/>
  <c r="S38" i="3"/>
  <c r="R38" i="3"/>
  <c r="Q38" i="3"/>
  <c r="P38" i="3"/>
  <c r="T38" i="3" s="1"/>
  <c r="S37" i="3"/>
  <c r="R37" i="3"/>
  <c r="Q37" i="3"/>
  <c r="P37" i="3"/>
  <c r="T37" i="3" s="1"/>
  <c r="S36" i="3"/>
  <c r="R36" i="3"/>
  <c r="Q36" i="3"/>
  <c r="P36" i="3"/>
  <c r="T36" i="3" s="1"/>
  <c r="S35" i="3"/>
  <c r="R35" i="3"/>
  <c r="Q35" i="3"/>
  <c r="P35" i="3"/>
  <c r="T35" i="3" s="1"/>
  <c r="S34" i="3"/>
  <c r="R34" i="3"/>
  <c r="Q34" i="3"/>
  <c r="P34" i="3"/>
  <c r="T34" i="3" s="1"/>
  <c r="S33" i="3"/>
  <c r="R33" i="3"/>
  <c r="Q33" i="3"/>
  <c r="P33" i="3"/>
  <c r="S32" i="3"/>
  <c r="R32" i="3"/>
  <c r="Q32" i="3"/>
  <c r="P32" i="3"/>
  <c r="S31" i="3"/>
  <c r="R31" i="3"/>
  <c r="Q31" i="3"/>
  <c r="P31" i="3"/>
  <c r="T31" i="3" s="1"/>
  <c r="S30" i="3"/>
  <c r="R30" i="3"/>
  <c r="Q30" i="3"/>
  <c r="P30" i="3"/>
  <c r="T30" i="3" s="1"/>
  <c r="S29" i="3"/>
  <c r="R29" i="3"/>
  <c r="Q29" i="3"/>
  <c r="P29" i="3"/>
  <c r="T29" i="3" s="1"/>
  <c r="S28" i="3"/>
  <c r="R28" i="3"/>
  <c r="Q28" i="3"/>
  <c r="P28" i="3"/>
  <c r="T28" i="3" s="1"/>
  <c r="S27" i="3"/>
  <c r="R27" i="3"/>
  <c r="Q27" i="3"/>
  <c r="P27" i="3"/>
  <c r="T27" i="3" s="1"/>
  <c r="S26" i="3"/>
  <c r="R26" i="3"/>
  <c r="Q26" i="3"/>
  <c r="P26" i="3"/>
  <c r="T26" i="3" s="1"/>
  <c r="S25" i="3"/>
  <c r="R25" i="3"/>
  <c r="Q25" i="3"/>
  <c r="P25" i="3"/>
  <c r="T25" i="3" s="1"/>
  <c r="S24" i="3"/>
  <c r="R24" i="3"/>
  <c r="Q24" i="3"/>
  <c r="P24" i="3"/>
  <c r="T24" i="3" s="1"/>
  <c r="S23" i="3"/>
  <c r="R23" i="3"/>
  <c r="Q23" i="3"/>
  <c r="P23" i="3"/>
  <c r="T23" i="3" s="1"/>
  <c r="S22" i="3"/>
  <c r="R22" i="3"/>
  <c r="Q22" i="3"/>
  <c r="P22" i="3"/>
  <c r="T22" i="3" s="1"/>
  <c r="S21" i="3"/>
  <c r="R21" i="3"/>
  <c r="Q21" i="3"/>
  <c r="P21" i="3"/>
  <c r="S20" i="3"/>
  <c r="R20" i="3"/>
  <c r="Q20" i="3"/>
  <c r="P20" i="3"/>
  <c r="S19" i="3"/>
  <c r="R19" i="3"/>
  <c r="Q19" i="3"/>
  <c r="P19" i="3"/>
  <c r="T19" i="3" s="1"/>
  <c r="S18" i="3"/>
  <c r="R18" i="3"/>
  <c r="Q18" i="3"/>
  <c r="P18" i="3"/>
  <c r="T18" i="3" s="1"/>
  <c r="S17" i="3"/>
  <c r="R17" i="3"/>
  <c r="Q17" i="3"/>
  <c r="P17" i="3"/>
  <c r="T17" i="3" s="1"/>
  <c r="S16" i="3"/>
  <c r="R16" i="3"/>
  <c r="Q16" i="3"/>
  <c r="P16" i="3"/>
  <c r="T16" i="3" s="1"/>
  <c r="S15" i="3"/>
  <c r="R15" i="3"/>
  <c r="Q15" i="3"/>
  <c r="P15" i="3"/>
  <c r="T15" i="3" s="1"/>
  <c r="S14" i="3"/>
  <c r="R14" i="3"/>
  <c r="Q14" i="3"/>
  <c r="P14" i="3"/>
  <c r="T14" i="3" s="1"/>
  <c r="S13" i="3"/>
  <c r="R13" i="3"/>
  <c r="Q13" i="3"/>
  <c r="P13" i="3"/>
  <c r="T13" i="3" s="1"/>
  <c r="S12" i="3"/>
  <c r="R12" i="3"/>
  <c r="Q12" i="3"/>
  <c r="P12" i="3"/>
  <c r="T12" i="3" s="1"/>
  <c r="S11" i="3"/>
  <c r="R11" i="3"/>
  <c r="Q11" i="3"/>
  <c r="P11" i="3"/>
  <c r="T11" i="3" s="1"/>
  <c r="S10" i="3"/>
  <c r="R10" i="3"/>
  <c r="Q10" i="3"/>
  <c r="P10" i="3"/>
  <c r="T10" i="3" s="1"/>
  <c r="S9" i="3"/>
  <c r="S8" i="3" s="1"/>
  <c r="R9" i="3"/>
  <c r="Q9" i="3"/>
  <c r="P9" i="3"/>
  <c r="T9" i="3" s="1"/>
  <c r="O8" i="3"/>
  <c r="N8" i="3"/>
  <c r="H8" i="3"/>
  <c r="G8" i="3"/>
  <c r="T20" i="9"/>
  <c r="T32" i="9"/>
  <c r="T44" i="9"/>
  <c r="T56" i="9"/>
  <c r="S59" i="9"/>
  <c r="R59" i="9"/>
  <c r="Q59" i="9"/>
  <c r="P59" i="9"/>
  <c r="T59" i="9" s="1"/>
  <c r="S58" i="9"/>
  <c r="R58" i="9"/>
  <c r="Q58" i="9"/>
  <c r="P58" i="9"/>
  <c r="T58" i="9" s="1"/>
  <c r="S57" i="9"/>
  <c r="T57" i="9" s="1"/>
  <c r="R57" i="9"/>
  <c r="Q57" i="9"/>
  <c r="P57" i="9"/>
  <c r="S56" i="9"/>
  <c r="R56" i="9"/>
  <c r="Q56" i="9"/>
  <c r="P56" i="9"/>
  <c r="S55" i="9"/>
  <c r="R55" i="9"/>
  <c r="Q55" i="9"/>
  <c r="P55" i="9"/>
  <c r="T55" i="9" s="1"/>
  <c r="S54" i="9"/>
  <c r="R54" i="9"/>
  <c r="Q54" i="9"/>
  <c r="P54" i="9"/>
  <c r="T54" i="9" s="1"/>
  <c r="S53" i="9"/>
  <c r="R53" i="9"/>
  <c r="Q53" i="9"/>
  <c r="P53" i="9"/>
  <c r="T53" i="9" s="1"/>
  <c r="S52" i="9"/>
  <c r="R52" i="9"/>
  <c r="Q52" i="9"/>
  <c r="P52" i="9"/>
  <c r="T52" i="9" s="1"/>
  <c r="S51" i="9"/>
  <c r="R51" i="9"/>
  <c r="Q51" i="9"/>
  <c r="P51" i="9"/>
  <c r="T51" i="9" s="1"/>
  <c r="S50" i="9"/>
  <c r="R50" i="9"/>
  <c r="Q50" i="9"/>
  <c r="P50" i="9"/>
  <c r="T50" i="9" s="1"/>
  <c r="S49" i="9"/>
  <c r="R49" i="9"/>
  <c r="Q49" i="9"/>
  <c r="P49" i="9"/>
  <c r="T49" i="9" s="1"/>
  <c r="S48" i="9"/>
  <c r="R48" i="9"/>
  <c r="Q48" i="9"/>
  <c r="P48" i="9"/>
  <c r="T48" i="9" s="1"/>
  <c r="S47" i="9"/>
  <c r="R47" i="9"/>
  <c r="Q47" i="9"/>
  <c r="P47" i="9"/>
  <c r="T47" i="9" s="1"/>
  <c r="S46" i="9"/>
  <c r="R46" i="9"/>
  <c r="Q46" i="9"/>
  <c r="P46" i="9"/>
  <c r="T46" i="9" s="1"/>
  <c r="S45" i="9"/>
  <c r="T45" i="9" s="1"/>
  <c r="R45" i="9"/>
  <c r="Q45" i="9"/>
  <c r="P45" i="9"/>
  <c r="S44" i="9"/>
  <c r="R44" i="9"/>
  <c r="Q44" i="9"/>
  <c r="P44" i="9"/>
  <c r="S43" i="9"/>
  <c r="R43" i="9"/>
  <c r="Q43" i="9"/>
  <c r="P43" i="9"/>
  <c r="T43" i="9" s="1"/>
  <c r="S42" i="9"/>
  <c r="R42" i="9"/>
  <c r="Q42" i="9"/>
  <c r="P42" i="9"/>
  <c r="T42" i="9" s="1"/>
  <c r="S41" i="9"/>
  <c r="R41" i="9"/>
  <c r="Q41" i="9"/>
  <c r="P41" i="9"/>
  <c r="T41" i="9" s="1"/>
  <c r="S40" i="9"/>
  <c r="R40" i="9"/>
  <c r="Q40" i="9"/>
  <c r="P40" i="9"/>
  <c r="T40" i="9" s="1"/>
  <c r="S39" i="9"/>
  <c r="R39" i="9"/>
  <c r="Q39" i="9"/>
  <c r="P39" i="9"/>
  <c r="T39" i="9" s="1"/>
  <c r="S38" i="9"/>
  <c r="R38" i="9"/>
  <c r="Q38" i="9"/>
  <c r="P38" i="9"/>
  <c r="T38" i="9" s="1"/>
  <c r="S37" i="9"/>
  <c r="R37" i="9"/>
  <c r="Q37" i="9"/>
  <c r="P37" i="9"/>
  <c r="T37" i="9" s="1"/>
  <c r="S36" i="9"/>
  <c r="R36" i="9"/>
  <c r="Q36" i="9"/>
  <c r="P36" i="9"/>
  <c r="T36" i="9" s="1"/>
  <c r="S35" i="9"/>
  <c r="R35" i="9"/>
  <c r="Q35" i="9"/>
  <c r="P35" i="9"/>
  <c r="T35" i="9" s="1"/>
  <c r="S34" i="9"/>
  <c r="R34" i="9"/>
  <c r="Q34" i="9"/>
  <c r="P34" i="9"/>
  <c r="T34" i="9" s="1"/>
  <c r="S33" i="9"/>
  <c r="T33" i="9" s="1"/>
  <c r="R33" i="9"/>
  <c r="Q33" i="9"/>
  <c r="P33" i="9"/>
  <c r="S32" i="9"/>
  <c r="R32" i="9"/>
  <c r="Q32" i="9"/>
  <c r="P32" i="9"/>
  <c r="S31" i="9"/>
  <c r="R31" i="9"/>
  <c r="Q31" i="9"/>
  <c r="P31" i="9"/>
  <c r="T31" i="9" s="1"/>
  <c r="S30" i="9"/>
  <c r="R30" i="9"/>
  <c r="Q30" i="9"/>
  <c r="P30" i="9"/>
  <c r="T30" i="9" s="1"/>
  <c r="S29" i="9"/>
  <c r="R29" i="9"/>
  <c r="Q29" i="9"/>
  <c r="P29" i="9"/>
  <c r="T29" i="9" s="1"/>
  <c r="S28" i="9"/>
  <c r="R28" i="9"/>
  <c r="Q28" i="9"/>
  <c r="P28" i="9"/>
  <c r="T28" i="9" s="1"/>
  <c r="S27" i="9"/>
  <c r="R27" i="9"/>
  <c r="Q27" i="9"/>
  <c r="P27" i="9"/>
  <c r="T27" i="9" s="1"/>
  <c r="S26" i="9"/>
  <c r="R26" i="9"/>
  <c r="Q26" i="9"/>
  <c r="P26" i="9"/>
  <c r="T26" i="9" s="1"/>
  <c r="S25" i="9"/>
  <c r="R25" i="9"/>
  <c r="Q25" i="9"/>
  <c r="P25" i="9"/>
  <c r="T25" i="9" s="1"/>
  <c r="S24" i="9"/>
  <c r="R24" i="9"/>
  <c r="Q24" i="9"/>
  <c r="P24" i="9"/>
  <c r="T24" i="9" s="1"/>
  <c r="S23" i="9"/>
  <c r="R23" i="9"/>
  <c r="Q23" i="9"/>
  <c r="P23" i="9"/>
  <c r="T23" i="9" s="1"/>
  <c r="S22" i="9"/>
  <c r="R22" i="9"/>
  <c r="Q22" i="9"/>
  <c r="P22" i="9"/>
  <c r="T22" i="9" s="1"/>
  <c r="S21" i="9"/>
  <c r="T21" i="9" s="1"/>
  <c r="R21" i="9"/>
  <c r="Q21" i="9"/>
  <c r="P21" i="9"/>
  <c r="S20" i="9"/>
  <c r="R20" i="9"/>
  <c r="Q20" i="9"/>
  <c r="P20" i="9"/>
  <c r="S19" i="9"/>
  <c r="R19" i="9"/>
  <c r="Q19" i="9"/>
  <c r="P19" i="9"/>
  <c r="T19" i="9" s="1"/>
  <c r="S18" i="9"/>
  <c r="R18" i="9"/>
  <c r="Q18" i="9"/>
  <c r="P18" i="9"/>
  <c r="T18" i="9" s="1"/>
  <c r="S17" i="9"/>
  <c r="R17" i="9"/>
  <c r="Q17" i="9"/>
  <c r="P17" i="9"/>
  <c r="T17" i="9" s="1"/>
  <c r="S16" i="9"/>
  <c r="R16" i="9"/>
  <c r="Q16" i="9"/>
  <c r="P16" i="9"/>
  <c r="T16" i="9" s="1"/>
  <c r="S15" i="9"/>
  <c r="R15" i="9"/>
  <c r="Q15" i="9"/>
  <c r="P15" i="9"/>
  <c r="T15" i="9" s="1"/>
  <c r="S14" i="9"/>
  <c r="R14" i="9"/>
  <c r="Q14" i="9"/>
  <c r="P14" i="9"/>
  <c r="T14" i="9" s="1"/>
  <c r="S13" i="9"/>
  <c r="R13" i="9"/>
  <c r="Q13" i="9"/>
  <c r="P13" i="9"/>
  <c r="T13" i="9" s="1"/>
  <c r="S12" i="9"/>
  <c r="R12" i="9"/>
  <c r="Q12" i="9"/>
  <c r="P12" i="9"/>
  <c r="T12" i="9" s="1"/>
  <c r="S11" i="9"/>
  <c r="R11" i="9"/>
  <c r="R8" i="9" s="1"/>
  <c r="Q11" i="9"/>
  <c r="P11" i="9"/>
  <c r="T11" i="9" s="1"/>
  <c r="S10" i="9"/>
  <c r="R10" i="9"/>
  <c r="Q10" i="9"/>
  <c r="P10" i="9"/>
  <c r="T10" i="9" s="1"/>
  <c r="S9" i="9"/>
  <c r="R9" i="9"/>
  <c r="Q9" i="9"/>
  <c r="P9" i="9"/>
  <c r="T9" i="9" s="1"/>
  <c r="O8" i="9"/>
  <c r="N8" i="9"/>
  <c r="H8" i="9"/>
  <c r="G8" i="9"/>
  <c r="T21" i="8"/>
  <c r="T33" i="8"/>
  <c r="T45" i="8"/>
  <c r="T57" i="8"/>
  <c r="T69" i="8"/>
  <c r="T81" i="8"/>
  <c r="S81" i="8"/>
  <c r="R81" i="8"/>
  <c r="Q81" i="8"/>
  <c r="P81" i="8"/>
  <c r="S80" i="8"/>
  <c r="R80" i="8"/>
  <c r="Q80" i="8"/>
  <c r="P80" i="8"/>
  <c r="T80" i="8" s="1"/>
  <c r="S79" i="8"/>
  <c r="R79" i="8"/>
  <c r="Q79" i="8"/>
  <c r="T79" i="8" s="1"/>
  <c r="P79" i="8"/>
  <c r="S78" i="8"/>
  <c r="R78" i="8"/>
  <c r="Q78" i="8"/>
  <c r="P78" i="8"/>
  <c r="T78" i="8" s="1"/>
  <c r="S77" i="8"/>
  <c r="R77" i="8"/>
  <c r="Q77" i="8"/>
  <c r="P77" i="8"/>
  <c r="T77" i="8" s="1"/>
  <c r="S76" i="8"/>
  <c r="R76" i="8"/>
  <c r="Q76" i="8"/>
  <c r="P76" i="8"/>
  <c r="T76" i="8" s="1"/>
  <c r="S75" i="8"/>
  <c r="R75" i="8"/>
  <c r="Q75" i="8"/>
  <c r="P75" i="8"/>
  <c r="T75" i="8" s="1"/>
  <c r="S74" i="8"/>
  <c r="R74" i="8"/>
  <c r="Q74" i="8"/>
  <c r="P74" i="8"/>
  <c r="T74" i="8" s="1"/>
  <c r="S73" i="8"/>
  <c r="R73" i="8"/>
  <c r="Q73" i="8"/>
  <c r="P73" i="8"/>
  <c r="T73" i="8" s="1"/>
  <c r="S72" i="8"/>
  <c r="R72" i="8"/>
  <c r="Q72" i="8"/>
  <c r="P72" i="8"/>
  <c r="T72" i="8" s="1"/>
  <c r="S71" i="8"/>
  <c r="R71" i="8"/>
  <c r="Q71" i="8"/>
  <c r="P71" i="8"/>
  <c r="T71" i="8" s="1"/>
  <c r="S70" i="8"/>
  <c r="R70" i="8"/>
  <c r="Q70" i="8"/>
  <c r="P70" i="8"/>
  <c r="T70" i="8" s="1"/>
  <c r="S69" i="8"/>
  <c r="R69" i="8"/>
  <c r="Q69" i="8"/>
  <c r="P69" i="8"/>
  <c r="S68" i="8"/>
  <c r="R68" i="8"/>
  <c r="Q68" i="8"/>
  <c r="P68" i="8"/>
  <c r="T68" i="8" s="1"/>
  <c r="S67" i="8"/>
  <c r="R67" i="8"/>
  <c r="Q67" i="8"/>
  <c r="P67" i="8"/>
  <c r="T67" i="8" s="1"/>
  <c r="S66" i="8"/>
  <c r="R66" i="8"/>
  <c r="Q66" i="8"/>
  <c r="P66" i="8"/>
  <c r="T66" i="8" s="1"/>
  <c r="S65" i="8"/>
  <c r="R65" i="8"/>
  <c r="Q65" i="8"/>
  <c r="P65" i="8"/>
  <c r="T65" i="8" s="1"/>
  <c r="S64" i="8"/>
  <c r="R64" i="8"/>
  <c r="Q64" i="8"/>
  <c r="P64" i="8"/>
  <c r="T64" i="8" s="1"/>
  <c r="S63" i="8"/>
  <c r="R63" i="8"/>
  <c r="Q63" i="8"/>
  <c r="P63" i="8"/>
  <c r="T63" i="8" s="1"/>
  <c r="S62" i="8"/>
  <c r="R62" i="8"/>
  <c r="Q62" i="8"/>
  <c r="P62" i="8"/>
  <c r="T62" i="8" s="1"/>
  <c r="S61" i="8"/>
  <c r="R61" i="8"/>
  <c r="Q61" i="8"/>
  <c r="P61" i="8"/>
  <c r="T61" i="8" s="1"/>
  <c r="S60" i="8"/>
  <c r="R60" i="8"/>
  <c r="Q60" i="8"/>
  <c r="P60" i="8"/>
  <c r="T60" i="8" s="1"/>
  <c r="S59" i="8"/>
  <c r="R59" i="8"/>
  <c r="Q59" i="8"/>
  <c r="P59" i="8"/>
  <c r="T59" i="8" s="1"/>
  <c r="S58" i="8"/>
  <c r="R58" i="8"/>
  <c r="Q58" i="8"/>
  <c r="P58" i="8"/>
  <c r="T58" i="8" s="1"/>
  <c r="S57" i="8"/>
  <c r="R57" i="8"/>
  <c r="Q57" i="8"/>
  <c r="P57" i="8"/>
  <c r="S56" i="8"/>
  <c r="R56" i="8"/>
  <c r="Q56" i="8"/>
  <c r="P56" i="8"/>
  <c r="T56" i="8" s="1"/>
  <c r="S55" i="8"/>
  <c r="R55" i="8"/>
  <c r="Q55" i="8"/>
  <c r="P55" i="8"/>
  <c r="T55" i="8" s="1"/>
  <c r="S54" i="8"/>
  <c r="R54" i="8"/>
  <c r="Q54" i="8"/>
  <c r="P54" i="8"/>
  <c r="T54" i="8" s="1"/>
  <c r="S53" i="8"/>
  <c r="R53" i="8"/>
  <c r="Q53" i="8"/>
  <c r="P53" i="8"/>
  <c r="T53" i="8" s="1"/>
  <c r="S52" i="8"/>
  <c r="R52" i="8"/>
  <c r="Q52" i="8"/>
  <c r="P52" i="8"/>
  <c r="T52" i="8" s="1"/>
  <c r="S51" i="8"/>
  <c r="R51" i="8"/>
  <c r="Q51" i="8"/>
  <c r="P51" i="8"/>
  <c r="T51" i="8" s="1"/>
  <c r="S50" i="8"/>
  <c r="R50" i="8"/>
  <c r="Q50" i="8"/>
  <c r="P50" i="8"/>
  <c r="T50" i="8" s="1"/>
  <c r="S49" i="8"/>
  <c r="R49" i="8"/>
  <c r="Q49" i="8"/>
  <c r="P49" i="8"/>
  <c r="T49" i="8" s="1"/>
  <c r="S48" i="8"/>
  <c r="R48" i="8"/>
  <c r="Q48" i="8"/>
  <c r="P48" i="8"/>
  <c r="T48" i="8" s="1"/>
  <c r="S47" i="8"/>
  <c r="R47" i="8"/>
  <c r="Q47" i="8"/>
  <c r="P47" i="8"/>
  <c r="T47" i="8" s="1"/>
  <c r="S46" i="8"/>
  <c r="R46" i="8"/>
  <c r="Q46" i="8"/>
  <c r="P46" i="8"/>
  <c r="T46" i="8" s="1"/>
  <c r="S45" i="8"/>
  <c r="R45" i="8"/>
  <c r="Q45" i="8"/>
  <c r="P45" i="8"/>
  <c r="S44" i="8"/>
  <c r="R44" i="8"/>
  <c r="Q44" i="8"/>
  <c r="P44" i="8"/>
  <c r="T44" i="8" s="1"/>
  <c r="S43" i="8"/>
  <c r="R43" i="8"/>
  <c r="Q43" i="8"/>
  <c r="P43" i="8"/>
  <c r="T43" i="8" s="1"/>
  <c r="S42" i="8"/>
  <c r="R42" i="8"/>
  <c r="Q42" i="8"/>
  <c r="P42" i="8"/>
  <c r="T42" i="8" s="1"/>
  <c r="S41" i="8"/>
  <c r="R41" i="8"/>
  <c r="Q41" i="8"/>
  <c r="P41" i="8"/>
  <c r="T41" i="8" s="1"/>
  <c r="S40" i="8"/>
  <c r="R40" i="8"/>
  <c r="Q40" i="8"/>
  <c r="P40" i="8"/>
  <c r="T40" i="8" s="1"/>
  <c r="S39" i="8"/>
  <c r="R39" i="8"/>
  <c r="Q39" i="8"/>
  <c r="P39" i="8"/>
  <c r="T39" i="8" s="1"/>
  <c r="S38" i="8"/>
  <c r="R38" i="8"/>
  <c r="Q38" i="8"/>
  <c r="P38" i="8"/>
  <c r="T38" i="8" s="1"/>
  <c r="S37" i="8"/>
  <c r="R37" i="8"/>
  <c r="Q37" i="8"/>
  <c r="P37" i="8"/>
  <c r="T37" i="8" s="1"/>
  <c r="S36" i="8"/>
  <c r="R36" i="8"/>
  <c r="Q36" i="8"/>
  <c r="P36" i="8"/>
  <c r="T36" i="8" s="1"/>
  <c r="S35" i="8"/>
  <c r="R35" i="8"/>
  <c r="Q35" i="8"/>
  <c r="P35" i="8"/>
  <c r="T35" i="8" s="1"/>
  <c r="S34" i="8"/>
  <c r="R34" i="8"/>
  <c r="Q34" i="8"/>
  <c r="P34" i="8"/>
  <c r="T34" i="8" s="1"/>
  <c r="S33" i="8"/>
  <c r="R33" i="8"/>
  <c r="Q33" i="8"/>
  <c r="P33" i="8"/>
  <c r="S32" i="8"/>
  <c r="R32" i="8"/>
  <c r="Q32" i="8"/>
  <c r="P32" i="8"/>
  <c r="T32" i="8" s="1"/>
  <c r="S31" i="8"/>
  <c r="R31" i="8"/>
  <c r="Q31" i="8"/>
  <c r="P31" i="8"/>
  <c r="T31" i="8" s="1"/>
  <c r="S30" i="8"/>
  <c r="R30" i="8"/>
  <c r="Q30" i="8"/>
  <c r="P30" i="8"/>
  <c r="T30" i="8" s="1"/>
  <c r="S29" i="8"/>
  <c r="R29" i="8"/>
  <c r="Q29" i="8"/>
  <c r="P29" i="8"/>
  <c r="T29" i="8" s="1"/>
  <c r="S28" i="8"/>
  <c r="R28" i="8"/>
  <c r="Q28" i="8"/>
  <c r="P28" i="8"/>
  <c r="T28" i="8" s="1"/>
  <c r="S27" i="8"/>
  <c r="R27" i="8"/>
  <c r="Q27" i="8"/>
  <c r="P27" i="8"/>
  <c r="T27" i="8" s="1"/>
  <c r="S26" i="8"/>
  <c r="R26" i="8"/>
  <c r="Q26" i="8"/>
  <c r="P26" i="8"/>
  <c r="T26" i="8" s="1"/>
  <c r="S25" i="8"/>
  <c r="R25" i="8"/>
  <c r="Q25" i="8"/>
  <c r="P25" i="8"/>
  <c r="T25" i="8" s="1"/>
  <c r="S24" i="8"/>
  <c r="R24" i="8"/>
  <c r="Q24" i="8"/>
  <c r="P24" i="8"/>
  <c r="T24" i="8" s="1"/>
  <c r="S23" i="8"/>
  <c r="R23" i="8"/>
  <c r="Q23" i="8"/>
  <c r="P23" i="8"/>
  <c r="T23" i="8" s="1"/>
  <c r="S22" i="8"/>
  <c r="R22" i="8"/>
  <c r="Q22" i="8"/>
  <c r="P22" i="8"/>
  <c r="T22" i="8" s="1"/>
  <c r="S21" i="8"/>
  <c r="R21" i="8"/>
  <c r="Q21" i="8"/>
  <c r="P21" i="8"/>
  <c r="S20" i="8"/>
  <c r="R20" i="8"/>
  <c r="Q20" i="8"/>
  <c r="P20" i="8"/>
  <c r="T20" i="8" s="1"/>
  <c r="S19" i="8"/>
  <c r="R19" i="8"/>
  <c r="Q19" i="8"/>
  <c r="P19" i="8"/>
  <c r="T19" i="8" s="1"/>
  <c r="S18" i="8"/>
  <c r="R18" i="8"/>
  <c r="Q18" i="8"/>
  <c r="P18" i="8"/>
  <c r="T18" i="8" s="1"/>
  <c r="S17" i="8"/>
  <c r="R17" i="8"/>
  <c r="Q17" i="8"/>
  <c r="P17" i="8"/>
  <c r="T17" i="8" s="1"/>
  <c r="S16" i="8"/>
  <c r="R16" i="8"/>
  <c r="Q16" i="8"/>
  <c r="P16" i="8"/>
  <c r="T16" i="8" s="1"/>
  <c r="S15" i="8"/>
  <c r="R15" i="8"/>
  <c r="Q15" i="8"/>
  <c r="P15" i="8"/>
  <c r="T15" i="8" s="1"/>
  <c r="S14" i="8"/>
  <c r="R14" i="8"/>
  <c r="Q14" i="8"/>
  <c r="P14" i="8"/>
  <c r="T14" i="8" s="1"/>
  <c r="S13" i="8"/>
  <c r="R13" i="8"/>
  <c r="Q13" i="8"/>
  <c r="P13" i="8"/>
  <c r="T13" i="8" s="1"/>
  <c r="S12" i="8"/>
  <c r="R12" i="8"/>
  <c r="Q12" i="8"/>
  <c r="P12" i="8"/>
  <c r="T12" i="8" s="1"/>
  <c r="S11" i="8"/>
  <c r="R11" i="8"/>
  <c r="Q11" i="8"/>
  <c r="P11" i="8"/>
  <c r="T11" i="8" s="1"/>
  <c r="S10" i="8"/>
  <c r="R10" i="8"/>
  <c r="Q10" i="8"/>
  <c r="P10" i="8"/>
  <c r="T10" i="8" s="1"/>
  <c r="S9" i="8"/>
  <c r="R9" i="8"/>
  <c r="Q9" i="8"/>
  <c r="P9" i="8"/>
  <c r="T9" i="8" s="1"/>
  <c r="S8" i="8"/>
  <c r="O8" i="8"/>
  <c r="N8" i="8"/>
  <c r="H8" i="8"/>
  <c r="G8" i="8"/>
  <c r="T20" i="7"/>
  <c r="T32" i="7"/>
  <c r="T44" i="7"/>
  <c r="T53" i="7"/>
  <c r="T56" i="7"/>
  <c r="T68" i="7"/>
  <c r="T69" i="7"/>
  <c r="S69" i="7"/>
  <c r="R69" i="7"/>
  <c r="Q69" i="7"/>
  <c r="P69" i="7"/>
  <c r="S68" i="7"/>
  <c r="R68" i="7"/>
  <c r="Q68" i="7"/>
  <c r="P68" i="7"/>
  <c r="S67" i="7"/>
  <c r="R67" i="7"/>
  <c r="Q67" i="7"/>
  <c r="T67" i="7" s="1"/>
  <c r="P67" i="7"/>
  <c r="S66" i="7"/>
  <c r="R66" i="7"/>
  <c r="Q66" i="7"/>
  <c r="P66" i="7"/>
  <c r="T66" i="7" s="1"/>
  <c r="S65" i="7"/>
  <c r="R65" i="7"/>
  <c r="Q65" i="7"/>
  <c r="T65" i="7" s="1"/>
  <c r="P65" i="7"/>
  <c r="R64" i="7"/>
  <c r="T64" i="7" s="1"/>
  <c r="S63" i="7"/>
  <c r="R63" i="7"/>
  <c r="Q63" i="7"/>
  <c r="P63" i="7"/>
  <c r="T63" i="7" s="1"/>
  <c r="S62" i="7"/>
  <c r="R62" i="7"/>
  <c r="Q62" i="7"/>
  <c r="P62" i="7"/>
  <c r="T62" i="7" s="1"/>
  <c r="S61" i="7"/>
  <c r="R61" i="7"/>
  <c r="Q61" i="7"/>
  <c r="P61" i="7"/>
  <c r="T61" i="7" s="1"/>
  <c r="S60" i="7"/>
  <c r="R60" i="7"/>
  <c r="Q60" i="7"/>
  <c r="P60" i="7"/>
  <c r="T60" i="7" s="1"/>
  <c r="S59" i="7"/>
  <c r="R59" i="7"/>
  <c r="Q59" i="7"/>
  <c r="P59" i="7"/>
  <c r="T59" i="7" s="1"/>
  <c r="S58" i="7"/>
  <c r="R58" i="7"/>
  <c r="Q58" i="7"/>
  <c r="P58" i="7"/>
  <c r="T58" i="7" s="1"/>
  <c r="S57" i="7"/>
  <c r="R57" i="7"/>
  <c r="T57" i="7" s="1"/>
  <c r="Q57" i="7"/>
  <c r="P57" i="7"/>
  <c r="S56" i="7"/>
  <c r="R56" i="7"/>
  <c r="Q56" i="7"/>
  <c r="P56" i="7"/>
  <c r="S55" i="7"/>
  <c r="R55" i="7"/>
  <c r="Q55" i="7"/>
  <c r="P55" i="7"/>
  <c r="T55" i="7" s="1"/>
  <c r="S54" i="7"/>
  <c r="R54" i="7"/>
  <c r="Q54" i="7"/>
  <c r="P54" i="7"/>
  <c r="T54" i="7" s="1"/>
  <c r="S53" i="7"/>
  <c r="R53" i="7"/>
  <c r="Q53" i="7"/>
  <c r="P53" i="7"/>
  <c r="S52" i="7"/>
  <c r="R52" i="7"/>
  <c r="Q52" i="7"/>
  <c r="P52" i="7"/>
  <c r="T52" i="7" s="1"/>
  <c r="S51" i="7"/>
  <c r="R51" i="7"/>
  <c r="Q51" i="7"/>
  <c r="P51" i="7"/>
  <c r="T51" i="7" s="1"/>
  <c r="S50" i="7"/>
  <c r="R50" i="7"/>
  <c r="Q50" i="7"/>
  <c r="P50" i="7"/>
  <c r="T50" i="7" s="1"/>
  <c r="S49" i="7"/>
  <c r="R49" i="7"/>
  <c r="Q49" i="7"/>
  <c r="P49" i="7"/>
  <c r="T49" i="7" s="1"/>
  <c r="S48" i="7"/>
  <c r="R48" i="7"/>
  <c r="Q48" i="7"/>
  <c r="P48" i="7"/>
  <c r="T48" i="7" s="1"/>
  <c r="S47" i="7"/>
  <c r="R47" i="7"/>
  <c r="Q47" i="7"/>
  <c r="P47" i="7"/>
  <c r="T47" i="7" s="1"/>
  <c r="S46" i="7"/>
  <c r="R46" i="7"/>
  <c r="Q46" i="7"/>
  <c r="P46" i="7"/>
  <c r="T46" i="7" s="1"/>
  <c r="S45" i="7"/>
  <c r="R45" i="7"/>
  <c r="T45" i="7" s="1"/>
  <c r="Q45" i="7"/>
  <c r="P45" i="7"/>
  <c r="S44" i="7"/>
  <c r="R44" i="7"/>
  <c r="Q44" i="7"/>
  <c r="P44" i="7"/>
  <c r="S43" i="7"/>
  <c r="R43" i="7"/>
  <c r="Q43" i="7"/>
  <c r="P43" i="7"/>
  <c r="T43" i="7" s="1"/>
  <c r="S42" i="7"/>
  <c r="R42" i="7"/>
  <c r="Q42" i="7"/>
  <c r="P42" i="7"/>
  <c r="T42" i="7" s="1"/>
  <c r="S41" i="7"/>
  <c r="R41" i="7"/>
  <c r="Q41" i="7"/>
  <c r="P41" i="7"/>
  <c r="T41" i="7" s="1"/>
  <c r="S40" i="7"/>
  <c r="R40" i="7"/>
  <c r="Q40" i="7"/>
  <c r="P40" i="7"/>
  <c r="T40" i="7" s="1"/>
  <c r="S39" i="7"/>
  <c r="R39" i="7"/>
  <c r="Q39" i="7"/>
  <c r="P39" i="7"/>
  <c r="T39" i="7" s="1"/>
  <c r="S38" i="7"/>
  <c r="R38" i="7"/>
  <c r="Q38" i="7"/>
  <c r="P38" i="7"/>
  <c r="T38" i="7" s="1"/>
  <c r="S37" i="7"/>
  <c r="R37" i="7"/>
  <c r="Q37" i="7"/>
  <c r="P37" i="7"/>
  <c r="T37" i="7" s="1"/>
  <c r="S36" i="7"/>
  <c r="R36" i="7"/>
  <c r="Q36" i="7"/>
  <c r="P36" i="7"/>
  <c r="T36" i="7" s="1"/>
  <c r="S35" i="7"/>
  <c r="R35" i="7"/>
  <c r="Q35" i="7"/>
  <c r="P35" i="7"/>
  <c r="T35" i="7" s="1"/>
  <c r="S34" i="7"/>
  <c r="R34" i="7"/>
  <c r="Q34" i="7"/>
  <c r="P34" i="7"/>
  <c r="T34" i="7" s="1"/>
  <c r="S33" i="7"/>
  <c r="R33" i="7"/>
  <c r="T33" i="7" s="1"/>
  <c r="Q33" i="7"/>
  <c r="P33" i="7"/>
  <c r="S32" i="7"/>
  <c r="R32" i="7"/>
  <c r="Q32" i="7"/>
  <c r="P32" i="7"/>
  <c r="S31" i="7"/>
  <c r="R31" i="7"/>
  <c r="Q31" i="7"/>
  <c r="P31" i="7"/>
  <c r="T31" i="7" s="1"/>
  <c r="S30" i="7"/>
  <c r="R30" i="7"/>
  <c r="Q30" i="7"/>
  <c r="P30" i="7"/>
  <c r="T30" i="7" s="1"/>
  <c r="S29" i="7"/>
  <c r="R29" i="7"/>
  <c r="Q29" i="7"/>
  <c r="P29" i="7"/>
  <c r="T29" i="7" s="1"/>
  <c r="S28" i="7"/>
  <c r="R28" i="7"/>
  <c r="Q28" i="7"/>
  <c r="P28" i="7"/>
  <c r="T28" i="7" s="1"/>
  <c r="S27" i="7"/>
  <c r="R27" i="7"/>
  <c r="Q27" i="7"/>
  <c r="P27" i="7"/>
  <c r="T27" i="7" s="1"/>
  <c r="S26" i="7"/>
  <c r="R26" i="7"/>
  <c r="Q26" i="7"/>
  <c r="P26" i="7"/>
  <c r="T26" i="7" s="1"/>
  <c r="S25" i="7"/>
  <c r="R25" i="7"/>
  <c r="Q25" i="7"/>
  <c r="P25" i="7"/>
  <c r="T25" i="7" s="1"/>
  <c r="S24" i="7"/>
  <c r="R24" i="7"/>
  <c r="Q24" i="7"/>
  <c r="P24" i="7"/>
  <c r="T24" i="7" s="1"/>
  <c r="S23" i="7"/>
  <c r="R23" i="7"/>
  <c r="Q23" i="7"/>
  <c r="P23" i="7"/>
  <c r="T23" i="7" s="1"/>
  <c r="S22" i="7"/>
  <c r="R22" i="7"/>
  <c r="Q22" i="7"/>
  <c r="P22" i="7"/>
  <c r="T22" i="7" s="1"/>
  <c r="S21" i="7"/>
  <c r="R21" i="7"/>
  <c r="T21" i="7" s="1"/>
  <c r="Q21" i="7"/>
  <c r="P21" i="7"/>
  <c r="S20" i="7"/>
  <c r="R20" i="7"/>
  <c r="Q20" i="7"/>
  <c r="P20" i="7"/>
  <c r="S19" i="7"/>
  <c r="R19" i="7"/>
  <c r="Q19" i="7"/>
  <c r="P19" i="7"/>
  <c r="T19" i="7" s="1"/>
  <c r="S18" i="7"/>
  <c r="R18" i="7"/>
  <c r="Q18" i="7"/>
  <c r="P18" i="7"/>
  <c r="T18" i="7" s="1"/>
  <c r="S17" i="7"/>
  <c r="R17" i="7"/>
  <c r="Q17" i="7"/>
  <c r="P17" i="7"/>
  <c r="T17" i="7" s="1"/>
  <c r="S16" i="7"/>
  <c r="R16" i="7"/>
  <c r="Q16" i="7"/>
  <c r="P16" i="7"/>
  <c r="T16" i="7" s="1"/>
  <c r="S15" i="7"/>
  <c r="R15" i="7"/>
  <c r="Q15" i="7"/>
  <c r="P15" i="7"/>
  <c r="T15" i="7" s="1"/>
  <c r="S14" i="7"/>
  <c r="R14" i="7"/>
  <c r="Q14" i="7"/>
  <c r="P14" i="7"/>
  <c r="T14" i="7" s="1"/>
  <c r="S13" i="7"/>
  <c r="R13" i="7"/>
  <c r="Q13" i="7"/>
  <c r="P13" i="7"/>
  <c r="T13" i="7" s="1"/>
  <c r="S12" i="7"/>
  <c r="R12" i="7"/>
  <c r="Q12" i="7"/>
  <c r="P12" i="7"/>
  <c r="T12" i="7" s="1"/>
  <c r="S11" i="7"/>
  <c r="R11" i="7"/>
  <c r="Q11" i="7"/>
  <c r="P11" i="7"/>
  <c r="T11" i="7" s="1"/>
  <c r="S10" i="7"/>
  <c r="R10" i="7"/>
  <c r="Q10" i="7"/>
  <c r="P10" i="7"/>
  <c r="T10" i="7" s="1"/>
  <c r="S9" i="7"/>
  <c r="S8" i="7" s="1"/>
  <c r="R9" i="7"/>
  <c r="R8" i="7" s="1"/>
  <c r="Q9" i="7"/>
  <c r="P9" i="7"/>
  <c r="T9" i="7" s="1"/>
  <c r="O8" i="7"/>
  <c r="N8" i="7"/>
  <c r="H8" i="7"/>
  <c r="G8" i="7"/>
  <c r="T21" i="6"/>
  <c r="T33" i="6"/>
  <c r="T45" i="6"/>
  <c r="T54" i="6"/>
  <c r="T57" i="6"/>
  <c r="T66" i="6"/>
  <c r="S67" i="6"/>
  <c r="R67" i="6"/>
  <c r="T67" i="6" s="1"/>
  <c r="Q67" i="6"/>
  <c r="P67" i="6"/>
  <c r="S66" i="6"/>
  <c r="R66" i="6"/>
  <c r="Q66" i="6"/>
  <c r="P66" i="6"/>
  <c r="S65" i="6"/>
  <c r="R65" i="6"/>
  <c r="Q65" i="6"/>
  <c r="P65" i="6"/>
  <c r="T65" i="6" s="1"/>
  <c r="S64" i="6"/>
  <c r="R64" i="6"/>
  <c r="Q64" i="6"/>
  <c r="P64" i="6"/>
  <c r="T64" i="6" s="1"/>
  <c r="S63" i="6"/>
  <c r="R63" i="6"/>
  <c r="Q63" i="6"/>
  <c r="P63" i="6"/>
  <c r="T63" i="6" s="1"/>
  <c r="S62" i="6"/>
  <c r="R62" i="6"/>
  <c r="Q62" i="6"/>
  <c r="P62" i="6"/>
  <c r="T62" i="6" s="1"/>
  <c r="S61" i="6"/>
  <c r="R61" i="6"/>
  <c r="Q61" i="6"/>
  <c r="P61" i="6"/>
  <c r="T61" i="6" s="1"/>
  <c r="S60" i="6"/>
  <c r="R60" i="6"/>
  <c r="Q60" i="6"/>
  <c r="P60" i="6"/>
  <c r="T60" i="6" s="1"/>
  <c r="S59" i="6"/>
  <c r="R59" i="6"/>
  <c r="Q59" i="6"/>
  <c r="P59" i="6"/>
  <c r="T59" i="6" s="1"/>
  <c r="S58" i="6"/>
  <c r="R58" i="6"/>
  <c r="T58" i="6" s="1"/>
  <c r="Q58" i="6"/>
  <c r="P58" i="6"/>
  <c r="S57" i="6"/>
  <c r="R57" i="6"/>
  <c r="Q57" i="6"/>
  <c r="P57" i="6"/>
  <c r="S56" i="6"/>
  <c r="R56" i="6"/>
  <c r="Q56" i="6"/>
  <c r="P56" i="6"/>
  <c r="T56" i="6" s="1"/>
  <c r="S55" i="6"/>
  <c r="R55" i="6"/>
  <c r="Q55" i="6"/>
  <c r="P55" i="6"/>
  <c r="T55" i="6" s="1"/>
  <c r="S54" i="6"/>
  <c r="R54" i="6"/>
  <c r="Q54" i="6"/>
  <c r="P54" i="6"/>
  <c r="S53" i="6"/>
  <c r="R53" i="6"/>
  <c r="Q53" i="6"/>
  <c r="P53" i="6"/>
  <c r="T53" i="6" s="1"/>
  <c r="S52" i="6"/>
  <c r="R52" i="6"/>
  <c r="Q52" i="6"/>
  <c r="P52" i="6"/>
  <c r="T52" i="6" s="1"/>
  <c r="S51" i="6"/>
  <c r="R51" i="6"/>
  <c r="Q51" i="6"/>
  <c r="P51" i="6"/>
  <c r="T51" i="6" s="1"/>
  <c r="S50" i="6"/>
  <c r="R50" i="6"/>
  <c r="Q50" i="6"/>
  <c r="P50" i="6"/>
  <c r="T50" i="6" s="1"/>
  <c r="S49" i="6"/>
  <c r="R49" i="6"/>
  <c r="Q49" i="6"/>
  <c r="P49" i="6"/>
  <c r="T49" i="6" s="1"/>
  <c r="S48" i="6"/>
  <c r="R48" i="6"/>
  <c r="Q48" i="6"/>
  <c r="P48" i="6"/>
  <c r="T48" i="6" s="1"/>
  <c r="S47" i="6"/>
  <c r="R47" i="6"/>
  <c r="Q47" i="6"/>
  <c r="P47" i="6"/>
  <c r="T47" i="6" s="1"/>
  <c r="S46" i="6"/>
  <c r="R46" i="6"/>
  <c r="T46" i="6" s="1"/>
  <c r="Q46" i="6"/>
  <c r="P46" i="6"/>
  <c r="S45" i="6"/>
  <c r="R45" i="6"/>
  <c r="Q45" i="6"/>
  <c r="P45" i="6"/>
  <c r="S44" i="6"/>
  <c r="R44" i="6"/>
  <c r="Q44" i="6"/>
  <c r="P44" i="6"/>
  <c r="T44" i="6" s="1"/>
  <c r="S43" i="6"/>
  <c r="R43" i="6"/>
  <c r="Q43" i="6"/>
  <c r="P43" i="6"/>
  <c r="T43" i="6" s="1"/>
  <c r="S42" i="6"/>
  <c r="R42" i="6"/>
  <c r="Q42" i="6"/>
  <c r="P42" i="6"/>
  <c r="T42" i="6" s="1"/>
  <c r="S41" i="6"/>
  <c r="R41" i="6"/>
  <c r="Q41" i="6"/>
  <c r="P41" i="6"/>
  <c r="T41" i="6" s="1"/>
  <c r="S40" i="6"/>
  <c r="R40" i="6"/>
  <c r="Q40" i="6"/>
  <c r="P40" i="6"/>
  <c r="T40" i="6" s="1"/>
  <c r="S39" i="6"/>
  <c r="R39" i="6"/>
  <c r="Q39" i="6"/>
  <c r="P39" i="6"/>
  <c r="T39" i="6" s="1"/>
  <c r="S38" i="6"/>
  <c r="R38" i="6"/>
  <c r="Q38" i="6"/>
  <c r="P38" i="6"/>
  <c r="T38" i="6" s="1"/>
  <c r="S37" i="6"/>
  <c r="R37" i="6"/>
  <c r="Q37" i="6"/>
  <c r="P37" i="6"/>
  <c r="T37" i="6" s="1"/>
  <c r="S36" i="6"/>
  <c r="R36" i="6"/>
  <c r="Q36" i="6"/>
  <c r="P36" i="6"/>
  <c r="T36" i="6" s="1"/>
  <c r="S35" i="6"/>
  <c r="R35" i="6"/>
  <c r="Q35" i="6"/>
  <c r="P35" i="6"/>
  <c r="T35" i="6" s="1"/>
  <c r="S34" i="6"/>
  <c r="R34" i="6"/>
  <c r="T34" i="6" s="1"/>
  <c r="Q34" i="6"/>
  <c r="P34" i="6"/>
  <c r="S33" i="6"/>
  <c r="R33" i="6"/>
  <c r="Q33" i="6"/>
  <c r="P33" i="6"/>
  <c r="S32" i="6"/>
  <c r="R32" i="6"/>
  <c r="Q32" i="6"/>
  <c r="P32" i="6"/>
  <c r="T32" i="6" s="1"/>
  <c r="S31" i="6"/>
  <c r="R31" i="6"/>
  <c r="Q31" i="6"/>
  <c r="P31" i="6"/>
  <c r="T31" i="6" s="1"/>
  <c r="S30" i="6"/>
  <c r="R30" i="6"/>
  <c r="Q30" i="6"/>
  <c r="P30" i="6"/>
  <c r="T30" i="6" s="1"/>
  <c r="S29" i="6"/>
  <c r="R29" i="6"/>
  <c r="Q29" i="6"/>
  <c r="P29" i="6"/>
  <c r="T29" i="6" s="1"/>
  <c r="S28" i="6"/>
  <c r="R28" i="6"/>
  <c r="Q28" i="6"/>
  <c r="P28" i="6"/>
  <c r="T28" i="6" s="1"/>
  <c r="S27" i="6"/>
  <c r="R27" i="6"/>
  <c r="Q27" i="6"/>
  <c r="P27" i="6"/>
  <c r="T27" i="6" s="1"/>
  <c r="S26" i="6"/>
  <c r="R26" i="6"/>
  <c r="Q26" i="6"/>
  <c r="P26" i="6"/>
  <c r="T26" i="6" s="1"/>
  <c r="S25" i="6"/>
  <c r="R25" i="6"/>
  <c r="Q25" i="6"/>
  <c r="P25" i="6"/>
  <c r="T25" i="6" s="1"/>
  <c r="S24" i="6"/>
  <c r="R24" i="6"/>
  <c r="Q24" i="6"/>
  <c r="P24" i="6"/>
  <c r="T24" i="6" s="1"/>
  <c r="S23" i="6"/>
  <c r="R23" i="6"/>
  <c r="Q23" i="6"/>
  <c r="P23" i="6"/>
  <c r="T23" i="6" s="1"/>
  <c r="S22" i="6"/>
  <c r="R22" i="6"/>
  <c r="T22" i="6" s="1"/>
  <c r="Q22" i="6"/>
  <c r="P22" i="6"/>
  <c r="S21" i="6"/>
  <c r="R21" i="6"/>
  <c r="Q21" i="6"/>
  <c r="P21" i="6"/>
  <c r="S20" i="6"/>
  <c r="R20" i="6"/>
  <c r="Q20" i="6"/>
  <c r="P20" i="6"/>
  <c r="T20" i="6" s="1"/>
  <c r="S19" i="6"/>
  <c r="R19" i="6"/>
  <c r="Q19" i="6"/>
  <c r="P19" i="6"/>
  <c r="T19" i="6" s="1"/>
  <c r="S18" i="6"/>
  <c r="R18" i="6"/>
  <c r="Q18" i="6"/>
  <c r="P18" i="6"/>
  <c r="T18" i="6" s="1"/>
  <c r="S17" i="6"/>
  <c r="R17" i="6"/>
  <c r="Q17" i="6"/>
  <c r="P17" i="6"/>
  <c r="T17" i="6" s="1"/>
  <c r="S16" i="6"/>
  <c r="R16" i="6"/>
  <c r="Q16" i="6"/>
  <c r="P16" i="6"/>
  <c r="T16" i="6" s="1"/>
  <c r="S15" i="6"/>
  <c r="R15" i="6"/>
  <c r="Q15" i="6"/>
  <c r="P15" i="6"/>
  <c r="T15" i="6" s="1"/>
  <c r="S14" i="6"/>
  <c r="R14" i="6"/>
  <c r="Q14" i="6"/>
  <c r="P14" i="6"/>
  <c r="T14" i="6" s="1"/>
  <c r="S13" i="6"/>
  <c r="R13" i="6"/>
  <c r="Q13" i="6"/>
  <c r="P13" i="6"/>
  <c r="T13" i="6" s="1"/>
  <c r="S12" i="6"/>
  <c r="R12" i="6"/>
  <c r="Q12" i="6"/>
  <c r="P12" i="6"/>
  <c r="T12" i="6" s="1"/>
  <c r="S11" i="6"/>
  <c r="R11" i="6"/>
  <c r="Q11" i="6"/>
  <c r="P11" i="6"/>
  <c r="T11" i="6" s="1"/>
  <c r="S10" i="6"/>
  <c r="R10" i="6"/>
  <c r="R9" i="6" s="1"/>
  <c r="Q10" i="6"/>
  <c r="P10" i="6"/>
  <c r="T10" i="6" s="1"/>
  <c r="O9" i="6"/>
  <c r="N9" i="6"/>
  <c r="H9" i="6"/>
  <c r="G9" i="6"/>
  <c r="R8" i="4" l="1"/>
  <c r="Q8" i="4"/>
  <c r="P8" i="4"/>
  <c r="T8" i="4"/>
  <c r="Q8" i="3"/>
  <c r="R8" i="3"/>
  <c r="P8" i="3"/>
  <c r="S8" i="9"/>
  <c r="T8" i="9"/>
  <c r="Q8" i="9"/>
  <c r="P8" i="9"/>
  <c r="Q8" i="8"/>
  <c r="R8" i="8"/>
  <c r="T8" i="8"/>
  <c r="P8" i="8"/>
  <c r="Q8" i="7"/>
  <c r="P8" i="7"/>
  <c r="T9" i="6"/>
  <c r="S9" i="6"/>
  <c r="Q9" i="6"/>
  <c r="P9" i="6"/>
  <c r="T141" i="5"/>
  <c r="T142" i="5"/>
  <c r="R146" i="5"/>
  <c r="Q146" i="5"/>
  <c r="P146" i="5"/>
  <c r="R145" i="5"/>
  <c r="Q145" i="5"/>
  <c r="P145" i="5"/>
  <c r="T145" i="5" s="1"/>
  <c r="R144" i="5"/>
  <c r="Q144" i="5"/>
  <c r="P144" i="5"/>
  <c r="T144" i="5" s="1"/>
  <c r="R143" i="5"/>
  <c r="Q143" i="5"/>
  <c r="P143" i="5"/>
  <c r="T143" i="5" s="1"/>
  <c r="R142" i="5"/>
  <c r="R141" i="5"/>
  <c r="Q141" i="5"/>
  <c r="P141" i="5"/>
  <c r="R140" i="5"/>
  <c r="Q140" i="5"/>
  <c r="P140" i="5"/>
  <c r="T140" i="5" s="1"/>
  <c r="R139" i="5"/>
  <c r="T139" i="5" s="1"/>
  <c r="R138" i="5"/>
  <c r="Q138" i="5"/>
  <c r="P138" i="5"/>
  <c r="T138" i="5" s="1"/>
  <c r="R137" i="5"/>
  <c r="Q137" i="5"/>
  <c r="P137" i="5"/>
  <c r="R136" i="5"/>
  <c r="Q136" i="5"/>
  <c r="P136" i="5"/>
  <c r="T136" i="5" s="1"/>
  <c r="R135" i="5"/>
  <c r="Q135" i="5"/>
  <c r="P135" i="5"/>
  <c r="T135" i="5" s="1"/>
  <c r="R134" i="5"/>
  <c r="Q134" i="5"/>
  <c r="P134" i="5"/>
  <c r="T134" i="5" s="1"/>
  <c r="R133" i="5"/>
  <c r="Q133" i="5"/>
  <c r="P133" i="5"/>
  <c r="R132" i="5"/>
  <c r="Q132" i="5"/>
  <c r="P132" i="5"/>
  <c r="T132" i="5" s="1"/>
  <c r="R131" i="5"/>
  <c r="Q131" i="5"/>
  <c r="P131" i="5"/>
  <c r="T131" i="5" s="1"/>
  <c r="R130" i="5"/>
  <c r="Q130" i="5"/>
  <c r="P130" i="5"/>
  <c r="T130" i="5" s="1"/>
  <c r="R129" i="5"/>
  <c r="Q129" i="5"/>
  <c r="P129" i="5"/>
  <c r="R128" i="5"/>
  <c r="Q128" i="5"/>
  <c r="P128" i="5"/>
  <c r="T128" i="5" s="1"/>
  <c r="R127" i="5"/>
  <c r="Q127" i="5"/>
  <c r="P127" i="5"/>
  <c r="T127" i="5" s="1"/>
  <c r="R126" i="5"/>
  <c r="Q126" i="5"/>
  <c r="P126" i="5"/>
  <c r="T126" i="5" s="1"/>
  <c r="R125" i="5"/>
  <c r="Q125" i="5"/>
  <c r="P125" i="5"/>
  <c r="R124" i="5"/>
  <c r="Q124" i="5"/>
  <c r="P124" i="5"/>
  <c r="T124" i="5" s="1"/>
  <c r="R123" i="5"/>
  <c r="Q123" i="5"/>
  <c r="P123" i="5"/>
  <c r="T123" i="5" s="1"/>
  <c r="R122" i="5"/>
  <c r="Q122" i="5"/>
  <c r="P122" i="5"/>
  <c r="T122" i="5" s="1"/>
  <c r="R121" i="5"/>
  <c r="Q121" i="5"/>
  <c r="P121" i="5"/>
  <c r="R120" i="5"/>
  <c r="Q120" i="5"/>
  <c r="P120" i="5"/>
  <c r="T120" i="5" s="1"/>
  <c r="R119" i="5"/>
  <c r="Q119" i="5"/>
  <c r="P119" i="5"/>
  <c r="T119" i="5" s="1"/>
  <c r="R118" i="5"/>
  <c r="Q118" i="5"/>
  <c r="P118" i="5"/>
  <c r="T118" i="5" s="1"/>
  <c r="R117" i="5"/>
  <c r="Q117" i="5"/>
  <c r="P117" i="5"/>
  <c r="R116" i="5"/>
  <c r="Q116" i="5"/>
  <c r="P116" i="5"/>
  <c r="T116" i="5" s="1"/>
  <c r="R115" i="5"/>
  <c r="Q115" i="5"/>
  <c r="P115" i="5"/>
  <c r="T115" i="5" s="1"/>
  <c r="R114" i="5"/>
  <c r="Q114" i="5"/>
  <c r="P114" i="5"/>
  <c r="T114" i="5" s="1"/>
  <c r="R113" i="5"/>
  <c r="Q113" i="5"/>
  <c r="P113" i="5"/>
  <c r="R112" i="5"/>
  <c r="Q112" i="5"/>
  <c r="P112" i="5"/>
  <c r="T112" i="5" s="1"/>
  <c r="R111" i="5"/>
  <c r="Q111" i="5"/>
  <c r="P111" i="5"/>
  <c r="T111" i="5" s="1"/>
  <c r="R110" i="5"/>
  <c r="Q110" i="5"/>
  <c r="P110" i="5"/>
  <c r="T110" i="5" s="1"/>
  <c r="R109" i="5"/>
  <c r="Q109" i="5"/>
  <c r="P109" i="5"/>
  <c r="R108" i="5"/>
  <c r="Q108" i="5"/>
  <c r="P108" i="5"/>
  <c r="T108" i="5" s="1"/>
  <c r="R107" i="5"/>
  <c r="Q107" i="5"/>
  <c r="P107" i="5"/>
  <c r="T107" i="5" s="1"/>
  <c r="R106" i="5"/>
  <c r="Q106" i="5"/>
  <c r="P106" i="5"/>
  <c r="T106" i="5" s="1"/>
  <c r="R105" i="5"/>
  <c r="Q105" i="5"/>
  <c r="P105" i="5"/>
  <c r="R104" i="5"/>
  <c r="Q104" i="5"/>
  <c r="P104" i="5"/>
  <c r="T104" i="5" s="1"/>
  <c r="R103" i="5"/>
  <c r="Q103" i="5"/>
  <c r="P103" i="5"/>
  <c r="T103" i="5" s="1"/>
  <c r="R102" i="5"/>
  <c r="Q102" i="5"/>
  <c r="P102" i="5"/>
  <c r="T102" i="5" s="1"/>
  <c r="R101" i="5"/>
  <c r="Q101" i="5"/>
  <c r="P101" i="5"/>
  <c r="R100" i="5"/>
  <c r="Q100" i="5"/>
  <c r="P100" i="5"/>
  <c r="T100" i="5" s="1"/>
  <c r="R99" i="5"/>
  <c r="Q99" i="5"/>
  <c r="P99" i="5"/>
  <c r="T99" i="5" s="1"/>
  <c r="R98" i="5"/>
  <c r="Q98" i="5"/>
  <c r="P98" i="5"/>
  <c r="T98" i="5" s="1"/>
  <c r="R97" i="5"/>
  <c r="Q97" i="5"/>
  <c r="P97" i="5"/>
  <c r="R96" i="5"/>
  <c r="Q96" i="5"/>
  <c r="P96" i="5"/>
  <c r="T96" i="5" s="1"/>
  <c r="R95" i="5"/>
  <c r="Q95" i="5"/>
  <c r="P95" i="5"/>
  <c r="T95" i="5" s="1"/>
  <c r="R94" i="5"/>
  <c r="Q94" i="5"/>
  <c r="P94" i="5"/>
  <c r="T94" i="5" s="1"/>
  <c r="R93" i="5"/>
  <c r="Q93" i="5"/>
  <c r="P93" i="5"/>
  <c r="R92" i="5"/>
  <c r="Q92" i="5"/>
  <c r="P92" i="5"/>
  <c r="T92" i="5" s="1"/>
  <c r="R91" i="5"/>
  <c r="Q91" i="5"/>
  <c r="P91" i="5"/>
  <c r="T91" i="5" s="1"/>
  <c r="R90" i="5"/>
  <c r="Q90" i="5"/>
  <c r="P90" i="5"/>
  <c r="T90" i="5" s="1"/>
  <c r="R89" i="5"/>
  <c r="Q89" i="5"/>
  <c r="P89" i="5"/>
  <c r="R88" i="5"/>
  <c r="Q88" i="5"/>
  <c r="P88" i="5"/>
  <c r="T88" i="5" s="1"/>
  <c r="R87" i="5"/>
  <c r="Q87" i="5"/>
  <c r="P87" i="5"/>
  <c r="T87" i="5" s="1"/>
  <c r="R86" i="5"/>
  <c r="Q86" i="5"/>
  <c r="P86" i="5"/>
  <c r="T86" i="5" s="1"/>
  <c r="R85" i="5"/>
  <c r="Q85" i="5"/>
  <c r="P85" i="5"/>
  <c r="R84" i="5"/>
  <c r="Q84" i="5"/>
  <c r="P84" i="5"/>
  <c r="T84" i="5" s="1"/>
  <c r="R83" i="5"/>
  <c r="Q83" i="5"/>
  <c r="P83" i="5"/>
  <c r="T83" i="5" s="1"/>
  <c r="R82" i="5"/>
  <c r="Q82" i="5"/>
  <c r="P82" i="5"/>
  <c r="T82" i="5" s="1"/>
  <c r="R81" i="5"/>
  <c r="Q81" i="5"/>
  <c r="P81" i="5"/>
  <c r="R80" i="5"/>
  <c r="Q80" i="5"/>
  <c r="P80" i="5"/>
  <c r="T80" i="5" s="1"/>
  <c r="R79" i="5"/>
  <c r="Q79" i="5"/>
  <c r="P79" i="5"/>
  <c r="T79" i="5" s="1"/>
  <c r="R78" i="5"/>
  <c r="Q78" i="5"/>
  <c r="P78" i="5"/>
  <c r="T78" i="5" s="1"/>
  <c r="R77" i="5"/>
  <c r="Q77" i="5"/>
  <c r="P77" i="5"/>
  <c r="R76" i="5"/>
  <c r="Q76" i="5"/>
  <c r="P76" i="5"/>
  <c r="T76" i="5" s="1"/>
  <c r="R75" i="5"/>
  <c r="Q75" i="5"/>
  <c r="P75" i="5"/>
  <c r="T75" i="5" s="1"/>
  <c r="R74" i="5"/>
  <c r="Q74" i="5"/>
  <c r="P74" i="5"/>
  <c r="T74" i="5" s="1"/>
  <c r="R73" i="5"/>
  <c r="Q73" i="5"/>
  <c r="P73" i="5"/>
  <c r="R72" i="5"/>
  <c r="Q72" i="5"/>
  <c r="P72" i="5"/>
  <c r="T72" i="5" s="1"/>
  <c r="R71" i="5"/>
  <c r="Q71" i="5"/>
  <c r="P71" i="5"/>
  <c r="T71" i="5" s="1"/>
  <c r="R70" i="5"/>
  <c r="Q70" i="5"/>
  <c r="P70" i="5"/>
  <c r="T70" i="5" s="1"/>
  <c r="R69" i="5"/>
  <c r="Q69" i="5"/>
  <c r="P69" i="5"/>
  <c r="R68" i="5"/>
  <c r="Q68" i="5"/>
  <c r="P68" i="5"/>
  <c r="T68" i="5" s="1"/>
  <c r="R67" i="5"/>
  <c r="Q67" i="5"/>
  <c r="P67" i="5"/>
  <c r="T67" i="5" s="1"/>
  <c r="R66" i="5"/>
  <c r="Q66" i="5"/>
  <c r="P66" i="5"/>
  <c r="T66" i="5" s="1"/>
  <c r="R65" i="5"/>
  <c r="Q65" i="5"/>
  <c r="P65" i="5"/>
  <c r="R64" i="5"/>
  <c r="Q64" i="5"/>
  <c r="P64" i="5"/>
  <c r="T64" i="5" s="1"/>
  <c r="R63" i="5"/>
  <c r="Q63" i="5"/>
  <c r="P63" i="5"/>
  <c r="T63" i="5" s="1"/>
  <c r="R62" i="5"/>
  <c r="Q62" i="5"/>
  <c r="P62" i="5"/>
  <c r="T62" i="5" s="1"/>
  <c r="R61" i="5"/>
  <c r="Q61" i="5"/>
  <c r="P61" i="5"/>
  <c r="R60" i="5"/>
  <c r="Q60" i="5"/>
  <c r="P60" i="5"/>
  <c r="T60" i="5" s="1"/>
  <c r="R59" i="5"/>
  <c r="Q59" i="5"/>
  <c r="P59" i="5"/>
  <c r="T59" i="5" s="1"/>
  <c r="R58" i="5"/>
  <c r="Q58" i="5"/>
  <c r="P58" i="5"/>
  <c r="T58" i="5" s="1"/>
  <c r="R57" i="5"/>
  <c r="Q57" i="5"/>
  <c r="P57" i="5"/>
  <c r="R56" i="5"/>
  <c r="Q56" i="5"/>
  <c r="P56" i="5"/>
  <c r="T56" i="5" s="1"/>
  <c r="R55" i="5"/>
  <c r="Q55" i="5"/>
  <c r="P55" i="5"/>
  <c r="T55" i="5" s="1"/>
  <c r="R54" i="5"/>
  <c r="Q54" i="5"/>
  <c r="P54" i="5"/>
  <c r="T54" i="5" s="1"/>
  <c r="R53" i="5"/>
  <c r="Q53" i="5"/>
  <c r="P53" i="5"/>
  <c r="R52" i="5"/>
  <c r="Q52" i="5"/>
  <c r="P52" i="5"/>
  <c r="T52" i="5" s="1"/>
  <c r="R51" i="5"/>
  <c r="Q51" i="5"/>
  <c r="P51" i="5"/>
  <c r="T51" i="5" s="1"/>
  <c r="R50" i="5"/>
  <c r="Q50" i="5"/>
  <c r="P50" i="5"/>
  <c r="T50" i="5" s="1"/>
  <c r="R49" i="5"/>
  <c r="Q49" i="5"/>
  <c r="P49" i="5"/>
  <c r="R48" i="5"/>
  <c r="Q48" i="5"/>
  <c r="P48" i="5"/>
  <c r="T48" i="5" s="1"/>
  <c r="R47" i="5"/>
  <c r="Q47" i="5"/>
  <c r="P47" i="5"/>
  <c r="T47" i="5" s="1"/>
  <c r="R46" i="5"/>
  <c r="Q46" i="5"/>
  <c r="P46" i="5"/>
  <c r="T46" i="5" s="1"/>
  <c r="R45" i="5"/>
  <c r="Q45" i="5"/>
  <c r="P45" i="5"/>
  <c r="R44" i="5"/>
  <c r="Q44" i="5"/>
  <c r="P44" i="5"/>
  <c r="T44" i="5" s="1"/>
  <c r="R43" i="5"/>
  <c r="Q43" i="5"/>
  <c r="P43" i="5"/>
  <c r="T43" i="5" s="1"/>
  <c r="R42" i="5"/>
  <c r="Q42" i="5"/>
  <c r="P42" i="5"/>
  <c r="T42" i="5" s="1"/>
  <c r="R41" i="5"/>
  <c r="Q41" i="5"/>
  <c r="P41" i="5"/>
  <c r="R40" i="5"/>
  <c r="Q40" i="5"/>
  <c r="P40" i="5"/>
  <c r="T40" i="5" s="1"/>
  <c r="R39" i="5"/>
  <c r="Q39" i="5"/>
  <c r="P39" i="5"/>
  <c r="T39" i="5" s="1"/>
  <c r="R38" i="5"/>
  <c r="Q38" i="5"/>
  <c r="P38" i="5"/>
  <c r="T38" i="5" s="1"/>
  <c r="R37" i="5"/>
  <c r="Q37" i="5"/>
  <c r="P37" i="5"/>
  <c r="R36" i="5"/>
  <c r="Q36" i="5"/>
  <c r="P36" i="5"/>
  <c r="T36" i="5" s="1"/>
  <c r="R35" i="5"/>
  <c r="Q35" i="5"/>
  <c r="P35" i="5"/>
  <c r="T35" i="5" s="1"/>
  <c r="R34" i="5"/>
  <c r="Q34" i="5"/>
  <c r="P34" i="5"/>
  <c r="T34" i="5" s="1"/>
  <c r="R33" i="5"/>
  <c r="Q33" i="5"/>
  <c r="P33" i="5"/>
  <c r="R32" i="5"/>
  <c r="Q32" i="5"/>
  <c r="P32" i="5"/>
  <c r="T32" i="5" s="1"/>
  <c r="R31" i="5"/>
  <c r="Q31" i="5"/>
  <c r="P31" i="5"/>
  <c r="T31" i="5" s="1"/>
  <c r="R30" i="5"/>
  <c r="Q30" i="5"/>
  <c r="P30" i="5"/>
  <c r="T30" i="5" s="1"/>
  <c r="R29" i="5"/>
  <c r="Q29" i="5"/>
  <c r="P29" i="5"/>
  <c r="R28" i="5"/>
  <c r="Q28" i="5"/>
  <c r="P28" i="5"/>
  <c r="T28" i="5" s="1"/>
  <c r="R27" i="5"/>
  <c r="Q27" i="5"/>
  <c r="P27" i="5"/>
  <c r="T27" i="5" s="1"/>
  <c r="R26" i="5"/>
  <c r="Q26" i="5"/>
  <c r="P26" i="5"/>
  <c r="T26" i="5" s="1"/>
  <c r="R25" i="5"/>
  <c r="Q25" i="5"/>
  <c r="P25" i="5"/>
  <c r="R24" i="5"/>
  <c r="Q24" i="5"/>
  <c r="P24" i="5"/>
  <c r="T24" i="5" s="1"/>
  <c r="R23" i="5"/>
  <c r="Q23" i="5"/>
  <c r="P23" i="5"/>
  <c r="T23" i="5" s="1"/>
  <c r="R22" i="5"/>
  <c r="Q22" i="5"/>
  <c r="P22" i="5"/>
  <c r="T22" i="5" s="1"/>
  <c r="R21" i="5"/>
  <c r="Q21" i="5"/>
  <c r="P21" i="5"/>
  <c r="R20" i="5"/>
  <c r="Q20" i="5"/>
  <c r="P20" i="5"/>
  <c r="T20" i="5" s="1"/>
  <c r="R19" i="5"/>
  <c r="Q19" i="5"/>
  <c r="P19" i="5"/>
  <c r="T19" i="5" s="1"/>
  <c r="R18" i="5"/>
  <c r="Q18" i="5"/>
  <c r="P18" i="5"/>
  <c r="T18" i="5" s="1"/>
  <c r="R17" i="5"/>
  <c r="Q17" i="5"/>
  <c r="P17" i="5"/>
  <c r="R16" i="5"/>
  <c r="Q16" i="5"/>
  <c r="P16" i="5"/>
  <c r="T16" i="5" s="1"/>
  <c r="R15" i="5"/>
  <c r="Q15" i="5"/>
  <c r="P15" i="5"/>
  <c r="T15" i="5" s="1"/>
  <c r="R14" i="5"/>
  <c r="Q14" i="5"/>
  <c r="P14" i="5"/>
  <c r="T14" i="5" s="1"/>
  <c r="R13" i="5"/>
  <c r="Q13" i="5"/>
  <c r="P13" i="5"/>
  <c r="R12" i="5"/>
  <c r="Q12" i="5"/>
  <c r="P12" i="5"/>
  <c r="T12" i="5" s="1"/>
  <c r="R11" i="5"/>
  <c r="Q11" i="5"/>
  <c r="P11" i="5"/>
  <c r="T11" i="5" s="1"/>
  <c r="R10" i="5"/>
  <c r="Q10" i="5"/>
  <c r="P10" i="5"/>
  <c r="T10" i="5" s="1"/>
  <c r="S9" i="5"/>
  <c r="O9" i="5"/>
  <c r="N9" i="5"/>
  <c r="H9" i="5"/>
  <c r="G9" i="5"/>
  <c r="T8" i="3" l="1"/>
  <c r="T8" i="7"/>
  <c r="Q9" i="5"/>
  <c r="T146" i="5"/>
  <c r="T13" i="5"/>
  <c r="T17" i="5"/>
  <c r="T21" i="5"/>
  <c r="T25" i="5"/>
  <c r="T29" i="5"/>
  <c r="T33" i="5"/>
  <c r="T37" i="5"/>
  <c r="T41" i="5"/>
  <c r="T45" i="5"/>
  <c r="T49" i="5"/>
  <c r="T53" i="5"/>
  <c r="T57" i="5"/>
  <c r="T61" i="5"/>
  <c r="T65" i="5"/>
  <c r="T69" i="5"/>
  <c r="T73" i="5"/>
  <c r="T77" i="5"/>
  <c r="T81" i="5"/>
  <c r="T85" i="5"/>
  <c r="T89" i="5"/>
  <c r="T93" i="5"/>
  <c r="T97" i="5"/>
  <c r="T101" i="5"/>
  <c r="T105" i="5"/>
  <c r="T109" i="5"/>
  <c r="T113" i="5"/>
  <c r="T117" i="5"/>
  <c r="T121" i="5"/>
  <c r="T125" i="5"/>
  <c r="T129" i="5"/>
  <c r="T133" i="5"/>
  <c r="T137" i="5"/>
  <c r="P9" i="5"/>
  <c r="R9" i="5"/>
  <c r="T9" i="5" l="1"/>
</calcChain>
</file>

<file path=xl/sharedStrings.xml><?xml version="1.0" encoding="utf-8"?>
<sst xmlns="http://schemas.openxmlformats.org/spreadsheetml/2006/main" count="2637" uniqueCount="719">
  <si>
    <t>Adres budynku - ulica</t>
  </si>
  <si>
    <t>Nr bud.</t>
  </si>
  <si>
    <t>Obręb</t>
  </si>
  <si>
    <t>Arkusz mapy</t>
  </si>
  <si>
    <t>Numer działki</t>
  </si>
  <si>
    <t>Suma:</t>
  </si>
  <si>
    <t>10</t>
  </si>
  <si>
    <t>14</t>
  </si>
  <si>
    <t>17\2</t>
  </si>
  <si>
    <t>65\4</t>
  </si>
  <si>
    <t>A</t>
  </si>
  <si>
    <t>164</t>
  </si>
  <si>
    <t>10\2</t>
  </si>
  <si>
    <t>10\9</t>
  </si>
  <si>
    <t>B</t>
  </si>
  <si>
    <t>16\2</t>
  </si>
  <si>
    <t>4</t>
  </si>
  <si>
    <t>5</t>
  </si>
  <si>
    <t>25</t>
  </si>
  <si>
    <t>6\2</t>
  </si>
  <si>
    <t>39</t>
  </si>
  <si>
    <t>40</t>
  </si>
  <si>
    <t>23</t>
  </si>
  <si>
    <t>Trzebnicka</t>
  </si>
  <si>
    <t>19\2</t>
  </si>
  <si>
    <t>Lp.</t>
  </si>
  <si>
    <t>15</t>
  </si>
  <si>
    <t>11\11</t>
  </si>
  <si>
    <t>34</t>
  </si>
  <si>
    <t>2</t>
  </si>
  <si>
    <t>25\2</t>
  </si>
  <si>
    <t>53</t>
  </si>
  <si>
    <t>32\4</t>
  </si>
  <si>
    <t>15\1</t>
  </si>
  <si>
    <t>6</t>
  </si>
  <si>
    <t>25\11</t>
  </si>
  <si>
    <t>40\2</t>
  </si>
  <si>
    <t>9</t>
  </si>
  <si>
    <t>33</t>
  </si>
  <si>
    <t>102\5</t>
  </si>
  <si>
    <t>16</t>
  </si>
  <si>
    <t>67\4</t>
  </si>
  <si>
    <t>18\2</t>
  </si>
  <si>
    <t>75\1</t>
  </si>
  <si>
    <t>38\2</t>
  </si>
  <si>
    <t>20\13</t>
  </si>
  <si>
    <t>100\3</t>
  </si>
  <si>
    <t>14\2</t>
  </si>
  <si>
    <t>31\2</t>
  </si>
  <si>
    <t>12\2</t>
  </si>
  <si>
    <t>38\3</t>
  </si>
  <si>
    <t>2\2</t>
  </si>
  <si>
    <t>23\2</t>
  </si>
  <si>
    <t>11\2</t>
  </si>
  <si>
    <t>38</t>
  </si>
  <si>
    <t>15\2</t>
  </si>
  <si>
    <t>Wykaz terenów zewnętrznych - dzielnica Śródmieście - Rejon C</t>
  </si>
  <si>
    <t>C</t>
  </si>
  <si>
    <t>8-go Maja</t>
  </si>
  <si>
    <t>Sępolno</t>
  </si>
  <si>
    <t>5\3</t>
  </si>
  <si>
    <t>4\2</t>
  </si>
  <si>
    <t>37\28</t>
  </si>
  <si>
    <t>66\93</t>
  </si>
  <si>
    <t>Abramowskiego</t>
  </si>
  <si>
    <t>Biskupin</t>
  </si>
  <si>
    <t>50\23, 50\19</t>
  </si>
  <si>
    <t>Baudouina de Courtenay</t>
  </si>
  <si>
    <t>Zacisze</t>
  </si>
  <si>
    <t>12\4</t>
  </si>
  <si>
    <t>Becka</t>
  </si>
  <si>
    <t>86\12</t>
  </si>
  <si>
    <t>Braci Gierymskich</t>
  </si>
  <si>
    <t>Bartoszowice</t>
  </si>
  <si>
    <t>Brandta</t>
  </si>
  <si>
    <t>Chełmońskiego</t>
  </si>
  <si>
    <t>Chopina</t>
  </si>
  <si>
    <t>Zalesie</t>
  </si>
  <si>
    <t>14\17</t>
  </si>
  <si>
    <t>Dembowskiego</t>
  </si>
  <si>
    <t>90\39</t>
  </si>
  <si>
    <t>45\55</t>
  </si>
  <si>
    <t>47\60</t>
  </si>
  <si>
    <t>49\41</t>
  </si>
  <si>
    <t>13\43</t>
  </si>
  <si>
    <t>11\50, 11\51</t>
  </si>
  <si>
    <t>Dicksteina</t>
  </si>
  <si>
    <t>Głowackiego</t>
  </si>
  <si>
    <t>1\31</t>
  </si>
  <si>
    <t>Godebskiego</t>
  </si>
  <si>
    <t>Jezierskiego</t>
  </si>
  <si>
    <t>13\2</t>
  </si>
  <si>
    <t>17\4</t>
  </si>
  <si>
    <t>20\2</t>
  </si>
  <si>
    <t>Kochanowskiego</t>
  </si>
  <si>
    <t>4\7</t>
  </si>
  <si>
    <t>74\2</t>
  </si>
  <si>
    <t>30\4</t>
  </si>
  <si>
    <t>80\2</t>
  </si>
  <si>
    <t>Konarskiego</t>
  </si>
  <si>
    <t>104\43</t>
  </si>
  <si>
    <t>Kopernika</t>
  </si>
  <si>
    <t>Kosynierów Gdyńskich</t>
  </si>
  <si>
    <t>44\2</t>
  </si>
  <si>
    <t>45\2</t>
  </si>
  <si>
    <t>47\2</t>
  </si>
  <si>
    <t>48\2</t>
  </si>
  <si>
    <t>139\2</t>
  </si>
  <si>
    <t>140\4</t>
  </si>
  <si>
    <t>141\2</t>
  </si>
  <si>
    <t>164\12</t>
  </si>
  <si>
    <t>186\12</t>
  </si>
  <si>
    <t>188/40</t>
  </si>
  <si>
    <t>198\12</t>
  </si>
  <si>
    <t>Kotsisa</t>
  </si>
  <si>
    <t>150\4, 150\6, 151\3</t>
  </si>
  <si>
    <t>148\3</t>
  </si>
  <si>
    <t>152\17</t>
  </si>
  <si>
    <t>146\17</t>
  </si>
  <si>
    <t>53\11</t>
  </si>
  <si>
    <t>53\22, 53\21</t>
  </si>
  <si>
    <t>Libelta</t>
  </si>
  <si>
    <t>85\10</t>
  </si>
  <si>
    <t>Lipińskiego</t>
  </si>
  <si>
    <t>38\6</t>
  </si>
  <si>
    <t>Malczewskiego</t>
  </si>
  <si>
    <t>49\15,49\16,49\17</t>
  </si>
  <si>
    <t>Mickiewicza</t>
  </si>
  <si>
    <t xml:space="preserve">19\3 </t>
  </si>
  <si>
    <t>20\8</t>
  </si>
  <si>
    <t>34A</t>
  </si>
  <si>
    <t>10\1,10\4</t>
  </si>
  <si>
    <t>6\6</t>
  </si>
  <si>
    <t>8\1</t>
  </si>
  <si>
    <t>7\6</t>
  </si>
  <si>
    <t>25\10</t>
  </si>
  <si>
    <t>102\44</t>
  </si>
  <si>
    <t>Mielczarskiego</t>
  </si>
  <si>
    <t>80\23, 80\21</t>
  </si>
  <si>
    <t>Mierosławskiego</t>
  </si>
  <si>
    <t>34\8</t>
  </si>
  <si>
    <t>Moniuszki</t>
  </si>
  <si>
    <t>3\4</t>
  </si>
  <si>
    <t>Monte Cassino</t>
  </si>
  <si>
    <t>19\46</t>
  </si>
  <si>
    <t>44\6</t>
  </si>
  <si>
    <t>91/37</t>
  </si>
  <si>
    <t>Okrzei</t>
  </si>
  <si>
    <t>1\46</t>
  </si>
  <si>
    <t>3\45</t>
  </si>
  <si>
    <t>43\47</t>
  </si>
  <si>
    <t>Olszewskiego</t>
  </si>
  <si>
    <t>16\12</t>
  </si>
  <si>
    <t>83\2</t>
  </si>
  <si>
    <t>7\62</t>
  </si>
  <si>
    <t>20\12</t>
  </si>
  <si>
    <t>118\9, 118\11, 104\4</t>
  </si>
  <si>
    <t>121\2</t>
  </si>
  <si>
    <t>147\6</t>
  </si>
  <si>
    <t>16\17,16/21</t>
  </si>
  <si>
    <t>154\2, 154\4</t>
  </si>
  <si>
    <t>158\4, 158\6</t>
  </si>
  <si>
    <t>159\1, 159\3</t>
  </si>
  <si>
    <t>169\4</t>
  </si>
  <si>
    <t>Pankiewicza</t>
  </si>
  <si>
    <t>168\2</t>
  </si>
  <si>
    <t>Parkowa</t>
  </si>
  <si>
    <t>66\3</t>
  </si>
  <si>
    <t>1\2</t>
  </si>
  <si>
    <t>Partyzantów</t>
  </si>
  <si>
    <t>84\42, 84\37</t>
  </si>
  <si>
    <t>88\41</t>
  </si>
  <si>
    <t>7\36</t>
  </si>
  <si>
    <t>27\16</t>
  </si>
  <si>
    <t>87\45</t>
  </si>
  <si>
    <t>99\40</t>
  </si>
  <si>
    <t>Pastelowa</t>
  </si>
  <si>
    <t>1</t>
  </si>
  <si>
    <t>133\2, 2\4</t>
  </si>
  <si>
    <t>Potebni</t>
  </si>
  <si>
    <t>5\51</t>
  </si>
  <si>
    <t>Pugeta</t>
  </si>
  <si>
    <t>Dąbie</t>
  </si>
  <si>
    <t>Rodakowskiego</t>
  </si>
  <si>
    <t>139/6</t>
  </si>
  <si>
    <t>Sempołowskiej</t>
  </si>
  <si>
    <t>118\2</t>
  </si>
  <si>
    <t>Siemiradzkiego</t>
  </si>
  <si>
    <t>76\4</t>
  </si>
  <si>
    <t>82\3</t>
  </si>
  <si>
    <t>Sierakowskiego</t>
  </si>
  <si>
    <t>114\3, 114\4</t>
  </si>
  <si>
    <t>110\3, 110\4</t>
  </si>
  <si>
    <t>106\3, 106\4</t>
  </si>
  <si>
    <t>Sowińskiego</t>
  </si>
  <si>
    <t>99\28, 99\29</t>
  </si>
  <si>
    <t>Spółdzielcza</t>
  </si>
  <si>
    <t>56\20</t>
  </si>
  <si>
    <t>3\27</t>
  </si>
  <si>
    <t>59\20</t>
  </si>
  <si>
    <t>62\19, 62\21</t>
  </si>
  <si>
    <t>Stanisławskiego</t>
  </si>
  <si>
    <t>155\4, 155\6</t>
  </si>
  <si>
    <t>156\3</t>
  </si>
  <si>
    <t>160\3</t>
  </si>
  <si>
    <t>161\14</t>
  </si>
  <si>
    <t>153\15</t>
  </si>
  <si>
    <t>56\41</t>
  </si>
  <si>
    <t>59\30</t>
  </si>
  <si>
    <t>Szymanowskiego</t>
  </si>
  <si>
    <t>Śniadeckich</t>
  </si>
  <si>
    <t>Świętochowskiego</t>
  </si>
  <si>
    <t>Tramwajowa</t>
  </si>
  <si>
    <t>68\2</t>
  </si>
  <si>
    <t>67\18, 67\19</t>
  </si>
  <si>
    <t>Waryńskiego</t>
  </si>
  <si>
    <t>208\45</t>
  </si>
  <si>
    <t xml:space="preserve">Waryńskiego </t>
  </si>
  <si>
    <t>188/39</t>
  </si>
  <si>
    <t>Wittiga</t>
  </si>
  <si>
    <t>Wojciecha z Brudzewa</t>
  </si>
  <si>
    <t>4\3</t>
  </si>
  <si>
    <t>Wróblewskiego</t>
  </si>
  <si>
    <t>7\2</t>
  </si>
  <si>
    <t>Wysockiego</t>
  </si>
  <si>
    <t>52\4</t>
  </si>
  <si>
    <t>Wykaz terenów zewnętrznych - dzielnica Śródmieście - Rejon D</t>
  </si>
  <si>
    <t>D</t>
  </si>
  <si>
    <t>Bujwida</t>
  </si>
  <si>
    <t>Plac Grunwaldzki</t>
  </si>
  <si>
    <t>23\5</t>
  </si>
  <si>
    <t>Daszyńskiego</t>
  </si>
  <si>
    <t>57\2</t>
  </si>
  <si>
    <t>Gdańska</t>
  </si>
  <si>
    <t>63/2</t>
  </si>
  <si>
    <t>Jaracza</t>
  </si>
  <si>
    <t>18\9</t>
  </si>
  <si>
    <t>Krzywa</t>
  </si>
  <si>
    <t>106\17,106\3</t>
  </si>
  <si>
    <t>Liskego</t>
  </si>
  <si>
    <t>42 i 38</t>
  </si>
  <si>
    <t>36 i 30</t>
  </si>
  <si>
    <t>Lompy</t>
  </si>
  <si>
    <t>Nowowiejska</t>
  </si>
  <si>
    <t>70\2</t>
  </si>
  <si>
    <t>75\10</t>
  </si>
  <si>
    <t>13\6</t>
  </si>
  <si>
    <t>69\2</t>
  </si>
  <si>
    <t>Orzeszkowej</t>
  </si>
  <si>
    <t>Piastowska</t>
  </si>
  <si>
    <t>120\3</t>
  </si>
  <si>
    <t>Prusa</t>
  </si>
  <si>
    <t>96\1</t>
  </si>
  <si>
    <t>Reja</t>
  </si>
  <si>
    <t xml:space="preserve">87 i 85\2 </t>
  </si>
  <si>
    <t>91/5, 143</t>
  </si>
  <si>
    <t>75\12</t>
  </si>
  <si>
    <t>29\6, 21/2</t>
  </si>
  <si>
    <t>Rozbrat</t>
  </si>
  <si>
    <t>123\2</t>
  </si>
  <si>
    <t>121\9</t>
  </si>
  <si>
    <t>Sępa Szarzyńskiego</t>
  </si>
  <si>
    <t>130\6</t>
  </si>
  <si>
    <t>100/9, 100</t>
  </si>
  <si>
    <t>107\4</t>
  </si>
  <si>
    <t>123\1</t>
  </si>
  <si>
    <t>121\6</t>
  </si>
  <si>
    <t>Sienkiewicza</t>
  </si>
  <si>
    <t>51\4</t>
  </si>
  <si>
    <t>50\3</t>
  </si>
  <si>
    <t>Sopocka</t>
  </si>
  <si>
    <t>Ukryta</t>
  </si>
  <si>
    <t>Walecznych</t>
  </si>
  <si>
    <t>39\2, 40\2</t>
  </si>
  <si>
    <t>Wyszyńskiego</t>
  </si>
  <si>
    <t>96\8, 96\10</t>
  </si>
  <si>
    <t>134\8,134\9,134\10</t>
  </si>
  <si>
    <t>Wykaz terenów zewnętrznych - dzielnica Śródmieście - Rejon E</t>
  </si>
  <si>
    <t>E</t>
  </si>
  <si>
    <t>Benedyktyńska</t>
  </si>
  <si>
    <t>66\13</t>
  </si>
  <si>
    <t>Górnickiego</t>
  </si>
  <si>
    <t>12\13</t>
  </si>
  <si>
    <t>18\7</t>
  </si>
  <si>
    <t>Grunwaldzka</t>
  </si>
  <si>
    <t xml:space="preserve">81\26, </t>
  </si>
  <si>
    <t>37\1</t>
  </si>
  <si>
    <t>9\4, 9\5</t>
  </si>
  <si>
    <t>142, 139</t>
  </si>
  <si>
    <t>14\2, 24</t>
  </si>
  <si>
    <t>55\10</t>
  </si>
  <si>
    <t>Ładna</t>
  </si>
  <si>
    <t>Łukasiewicza</t>
  </si>
  <si>
    <t>Marcinkowskiego</t>
  </si>
  <si>
    <t>22\3, 22\4, 25, 27\1, 27\2, 28\2</t>
  </si>
  <si>
    <t>Minkowskiego</t>
  </si>
  <si>
    <t>55\13, 69, 55\1</t>
  </si>
  <si>
    <t>Nauczycielska</t>
  </si>
  <si>
    <t>Nehringa</t>
  </si>
  <si>
    <t>21\6</t>
  </si>
  <si>
    <t>Norwida</t>
  </si>
  <si>
    <t>Pasteura</t>
  </si>
  <si>
    <t>14\10, 14\11, 14\12, 32</t>
  </si>
  <si>
    <t>29\8</t>
  </si>
  <si>
    <t>Roentgena</t>
  </si>
  <si>
    <t>106</t>
  </si>
  <si>
    <t>94\2</t>
  </si>
  <si>
    <t>75\3</t>
  </si>
  <si>
    <t>40\4</t>
  </si>
  <si>
    <t>123\4</t>
  </si>
  <si>
    <t>Skłodowskiej-Curie</t>
  </si>
  <si>
    <t>16, 18</t>
  </si>
  <si>
    <t>Smoluchowskiego</t>
  </si>
  <si>
    <t>48\5</t>
  </si>
  <si>
    <t>Szczytnicka</t>
  </si>
  <si>
    <t xml:space="preserve">59\3 </t>
  </si>
  <si>
    <t>11\3</t>
  </si>
  <si>
    <t>65\29, 65\30, 65\31, 65\32,65\22,66\2,66\1</t>
  </si>
  <si>
    <t>11\12, 11\11</t>
  </si>
  <si>
    <t>Wrocławczyka</t>
  </si>
  <si>
    <t>Wrońskiego</t>
  </si>
  <si>
    <t>6\7, 10\2</t>
  </si>
  <si>
    <t>Wyspiańskiego Wybrzeże</t>
  </si>
  <si>
    <t>11\5, 11\6, 11\7</t>
  </si>
  <si>
    <t>21\11</t>
  </si>
  <si>
    <t>19, 17\2</t>
  </si>
  <si>
    <t>Wykaz terenów zewnętrznych - dzielnica Śródmieście - Rejon F</t>
  </si>
  <si>
    <t>F</t>
  </si>
  <si>
    <t>Barlickiego</t>
  </si>
  <si>
    <t>73\5</t>
  </si>
  <si>
    <t>50\8</t>
  </si>
  <si>
    <t>73\1</t>
  </si>
  <si>
    <t>43</t>
  </si>
  <si>
    <t>36</t>
  </si>
  <si>
    <t>28\2</t>
  </si>
  <si>
    <t>12\3,12\4,12\5.12\6,12\7,12\8,12\9,12\10,12\11,12\12,12\13,</t>
  </si>
  <si>
    <t>Barycka</t>
  </si>
  <si>
    <t>106\10</t>
  </si>
  <si>
    <t>Bema</t>
  </si>
  <si>
    <t>8\6</t>
  </si>
  <si>
    <t>Jedności Narodowej</t>
  </si>
  <si>
    <t>72\11</t>
  </si>
  <si>
    <t>15\4</t>
  </si>
  <si>
    <t>35\5</t>
  </si>
  <si>
    <t>6\7</t>
  </si>
  <si>
    <t>128\3</t>
  </si>
  <si>
    <t>Kluczborska</t>
  </si>
  <si>
    <t>84\32, 84\5</t>
  </si>
  <si>
    <t>Kręta</t>
  </si>
  <si>
    <t>61, 72\10</t>
  </si>
  <si>
    <t>Ledóchowskiego</t>
  </si>
  <si>
    <t>89\2</t>
  </si>
  <si>
    <t>Matejki Al.</t>
  </si>
  <si>
    <t>81, 74\10</t>
  </si>
  <si>
    <t>60\2</t>
  </si>
  <si>
    <t>74\12, 74\13, 74\16, 74\17, 74\18, 74\19, 74\21, 74\22</t>
  </si>
  <si>
    <t>54\3</t>
  </si>
  <si>
    <t>73\2</t>
  </si>
  <si>
    <t>54\2</t>
  </si>
  <si>
    <t>Na Szańcach</t>
  </si>
  <si>
    <t>128\2</t>
  </si>
  <si>
    <t>10\1, 10\2,11\1,11\2,6\1,6\2,6\3</t>
  </si>
  <si>
    <t>Oleśnicka</t>
  </si>
  <si>
    <t>84\31</t>
  </si>
  <si>
    <t>100\8</t>
  </si>
  <si>
    <t>97\2</t>
  </si>
  <si>
    <t>94\11</t>
  </si>
  <si>
    <t>Ołbińska</t>
  </si>
  <si>
    <t>48\7</t>
  </si>
  <si>
    <t>48\6</t>
  </si>
  <si>
    <t>22\2</t>
  </si>
  <si>
    <t>22\1</t>
  </si>
  <si>
    <t>Poniatowskiego</t>
  </si>
  <si>
    <t>108\3</t>
  </si>
  <si>
    <t>106\6</t>
  </si>
  <si>
    <t>33\2</t>
  </si>
  <si>
    <t>48\4</t>
  </si>
  <si>
    <t>113\2</t>
  </si>
  <si>
    <t>111\3, 111\4</t>
  </si>
  <si>
    <t>118\1</t>
  </si>
  <si>
    <t>118\7</t>
  </si>
  <si>
    <t>Przeskok</t>
  </si>
  <si>
    <t>37\2, 38\2</t>
  </si>
  <si>
    <t>Roosevelta</t>
  </si>
  <si>
    <t>6\8</t>
  </si>
  <si>
    <t>72\14, 72\15</t>
  </si>
  <si>
    <t>80\5</t>
  </si>
  <si>
    <t>80\4, 82</t>
  </si>
  <si>
    <t>Słowiańska</t>
  </si>
  <si>
    <t>22\4, 22\5</t>
  </si>
  <si>
    <t>Stein Edyty</t>
  </si>
  <si>
    <t>47</t>
  </si>
  <si>
    <t>Świętokrzyska</t>
  </si>
  <si>
    <t>22\6</t>
  </si>
  <si>
    <t>Wygodna</t>
  </si>
  <si>
    <t>47,56,57,58,59</t>
  </si>
  <si>
    <t>32\1</t>
  </si>
  <si>
    <t>86\1</t>
  </si>
  <si>
    <t>Żeromskiego</t>
  </si>
  <si>
    <t>100\4</t>
  </si>
  <si>
    <t>Wykaz terenów zewnętrznych - dzielnica Śródmieście - Rejon G</t>
  </si>
  <si>
    <t>G</t>
  </si>
  <si>
    <t>104\2</t>
  </si>
  <si>
    <t>77, 83\6, 83\5, 82\1, 82\2</t>
  </si>
  <si>
    <t>Cinciały</t>
  </si>
  <si>
    <t>111\1,111\2, 163</t>
  </si>
  <si>
    <t>Damrota</t>
  </si>
  <si>
    <t>80, 81\2</t>
  </si>
  <si>
    <t>78\2</t>
  </si>
  <si>
    <t>177\2</t>
  </si>
  <si>
    <t>47\4,47\3</t>
  </si>
  <si>
    <t>7\2, 5, 4</t>
  </si>
  <si>
    <t>53\26, 53\24, 53\25</t>
  </si>
  <si>
    <t>19\12</t>
  </si>
  <si>
    <t>22\5,22\7,27</t>
  </si>
  <si>
    <t>Dolna</t>
  </si>
  <si>
    <t>153\18</t>
  </si>
  <si>
    <t>169\4, 169\5</t>
  </si>
  <si>
    <t>39\4</t>
  </si>
  <si>
    <t>19</t>
  </si>
  <si>
    <t>Miarki Karola</t>
  </si>
  <si>
    <t>96\5</t>
  </si>
  <si>
    <t>96\9,96\10,96\11,96\12,100\1</t>
  </si>
  <si>
    <t>53\9</t>
  </si>
  <si>
    <t>ac</t>
  </si>
  <si>
    <t>48\2, 56\4</t>
  </si>
  <si>
    <t>f</t>
  </si>
  <si>
    <t>19\8</t>
  </si>
  <si>
    <t>Rychtalska</t>
  </si>
  <si>
    <t>20\5, 18\1, 19\1, 8\7, 20\3</t>
  </si>
  <si>
    <t>Ustronie</t>
  </si>
  <si>
    <t>107\9, 107\10</t>
  </si>
  <si>
    <t>85\2</t>
  </si>
  <si>
    <t>53\20</t>
  </si>
  <si>
    <t>Wykaz terenów zewnętrznych - dzielnica Śródmieście - Rejon H</t>
  </si>
  <si>
    <t>H</t>
  </si>
  <si>
    <t>Brodatego</t>
  </si>
  <si>
    <t>Chrobrego</t>
  </si>
  <si>
    <t>130\9</t>
  </si>
  <si>
    <t>48\17 i 43</t>
  </si>
  <si>
    <t>Jagiellończyka</t>
  </si>
  <si>
    <t>52\2</t>
  </si>
  <si>
    <t>65\20 64/2</t>
  </si>
  <si>
    <t>20\7, 20\13</t>
  </si>
  <si>
    <t>162\26</t>
  </si>
  <si>
    <t>44A</t>
  </si>
  <si>
    <t>77\2,77\4</t>
  </si>
  <si>
    <t>75/15</t>
  </si>
  <si>
    <t>133\6</t>
  </si>
  <si>
    <t>90\26</t>
  </si>
  <si>
    <t>120\2</t>
  </si>
  <si>
    <t>138, 141\20</t>
  </si>
  <si>
    <t>Macieja Św. Pl.</t>
  </si>
  <si>
    <t>110\2</t>
  </si>
  <si>
    <t>Myśliwska</t>
  </si>
  <si>
    <t>20\5</t>
  </si>
  <si>
    <t>Niemcewicza</t>
  </si>
  <si>
    <t>102\6</t>
  </si>
  <si>
    <t>30\2</t>
  </si>
  <si>
    <t>27\11</t>
  </si>
  <si>
    <t>33\3, 31\4, 33\5</t>
  </si>
  <si>
    <t>Paulińska</t>
  </si>
  <si>
    <t>8</t>
  </si>
  <si>
    <t>92\1</t>
  </si>
  <si>
    <t>184</t>
  </si>
  <si>
    <t>Pobożnego</t>
  </si>
  <si>
    <t>41\8, 31\5</t>
  </si>
  <si>
    <t>126\1</t>
  </si>
  <si>
    <t>126\2</t>
  </si>
  <si>
    <t>121,116\3</t>
  </si>
  <si>
    <t>114\6,116\2</t>
  </si>
  <si>
    <t>Powstańców Wlkp. Pl.</t>
  </si>
  <si>
    <t>Rostafińskiego</t>
  </si>
  <si>
    <t>77/2</t>
  </si>
  <si>
    <t>Rydygiera</t>
  </si>
  <si>
    <t>58\13</t>
  </si>
  <si>
    <t>92\8</t>
  </si>
  <si>
    <t>6\12,165</t>
  </si>
  <si>
    <t>137\13</t>
  </si>
  <si>
    <t>Wykaz terenów zewnętrznych - dzielnica Śródmieście - Rejon I</t>
  </si>
  <si>
    <t>I</t>
  </si>
  <si>
    <t>44\10, 44\12,44\13,44\14,44\15</t>
  </si>
  <si>
    <t>44\3</t>
  </si>
  <si>
    <t>32\4,23</t>
  </si>
  <si>
    <t>Cybulskiego</t>
  </si>
  <si>
    <t>17\6</t>
  </si>
  <si>
    <t>27\4, 27\5, cz. 15\31</t>
  </si>
  <si>
    <t>Dubois</t>
  </si>
  <si>
    <t>10-8\10A</t>
  </si>
  <si>
    <t>33\3,33\4,33\5</t>
  </si>
  <si>
    <t>43\1,43\9,43\10,43\11,43\12</t>
  </si>
  <si>
    <t>15\35</t>
  </si>
  <si>
    <t>58\25</t>
  </si>
  <si>
    <t>Kaszubska</t>
  </si>
  <si>
    <t>17\20,17\21,17\22,cz.17\23</t>
  </si>
  <si>
    <t>Ks.Witolda</t>
  </si>
  <si>
    <t>47\1,47\2</t>
  </si>
  <si>
    <t>42\7</t>
  </si>
  <si>
    <t>43\3,43\5, 43\6</t>
  </si>
  <si>
    <t>Kurkowa</t>
  </si>
  <si>
    <t>31\6</t>
  </si>
  <si>
    <t>63</t>
  </si>
  <si>
    <t>Łowiecka</t>
  </si>
  <si>
    <t>16\17</t>
  </si>
  <si>
    <t>19A</t>
  </si>
  <si>
    <t>Otwarta</t>
  </si>
  <si>
    <t>\5</t>
  </si>
  <si>
    <t>58\22</t>
  </si>
  <si>
    <t>33\7</t>
  </si>
  <si>
    <t>Podwórcowa</t>
  </si>
  <si>
    <t>42, 43</t>
  </si>
  <si>
    <t>Pomorska</t>
  </si>
  <si>
    <t>99\10</t>
  </si>
  <si>
    <t>96\4</t>
  </si>
  <si>
    <t>84</t>
  </si>
  <si>
    <t>75\8,75\5,76\1</t>
  </si>
  <si>
    <t>Ptasia</t>
  </si>
  <si>
    <t>17\16</t>
  </si>
  <si>
    <t>43\1</t>
  </si>
  <si>
    <t>37\1,37\4</t>
  </si>
  <si>
    <t>Staszica Pl.</t>
  </si>
  <si>
    <t>10\7</t>
  </si>
  <si>
    <t>Strzelecki Pl.</t>
  </si>
  <si>
    <t>44\11</t>
  </si>
  <si>
    <t>44\12</t>
  </si>
  <si>
    <t>44\10</t>
  </si>
  <si>
    <t>Śrutowa</t>
  </si>
  <si>
    <t>44\4</t>
  </si>
  <si>
    <t>Tomasza Biskupa I</t>
  </si>
  <si>
    <t>Wąska</t>
  </si>
  <si>
    <t>96\3</t>
  </si>
  <si>
    <t>91\2, 91\3</t>
  </si>
  <si>
    <t>Zyndrama</t>
  </si>
  <si>
    <t>41\2</t>
  </si>
  <si>
    <t>Żiżki</t>
  </si>
  <si>
    <t>Wrocławczyka/Polaka</t>
  </si>
  <si>
    <t>43/4</t>
  </si>
  <si>
    <r>
      <t>Tereny zewn. do sprzątania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</si>
  <si>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r>
      <t>Chodniki sprzątane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</si>
  <si>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t>RAZEM do sprzątania  7x/tydz.</t>
  </si>
  <si>
    <t>RAZEM do sprzątania  5x/tydz.</t>
  </si>
  <si>
    <t>RAZEM do sprzątania  1x/tydz.</t>
  </si>
  <si>
    <t xml:space="preserve">RAZEM do sprzątania  </t>
  </si>
  <si>
    <t>Rej. I.</t>
  </si>
  <si>
    <t>CZĘSTOTLIWOŚĆ</t>
  </si>
  <si>
    <t>Tereny zewn. Gminy  m2</t>
  </si>
  <si>
    <t>Wnętrza międzyblokowe  m2</t>
  </si>
  <si>
    <t>Arkusz mapy (ArcGis)</t>
  </si>
  <si>
    <r>
      <t>Pow.działki w m</t>
    </r>
    <r>
      <rPr>
        <b/>
        <vertAlign val="superscript"/>
        <sz val="8"/>
        <color rgb="FF000000"/>
        <rFont val="Arial"/>
        <family val="2"/>
        <charset val="238"/>
      </rPr>
      <t>2</t>
    </r>
  </si>
  <si>
    <t>RAZEM do sprzątania  2x/tydz.</t>
  </si>
  <si>
    <t>11</t>
  </si>
  <si>
    <t>12</t>
  </si>
  <si>
    <t>AW73</t>
  </si>
  <si>
    <t>AV73</t>
  </si>
  <si>
    <t>AU73</t>
  </si>
  <si>
    <t>AO76</t>
  </si>
  <si>
    <t>BF68</t>
  </si>
  <si>
    <t>AS73</t>
  </si>
  <si>
    <t>AN80</t>
  </si>
  <si>
    <t>AP73</t>
  </si>
  <si>
    <t>AM74</t>
  </si>
  <si>
    <t>BA70</t>
  </si>
  <si>
    <t>AS74</t>
  </si>
  <si>
    <t>AS75</t>
  </si>
  <si>
    <t>AS77</t>
  </si>
  <si>
    <t>AW69</t>
  </si>
  <si>
    <t>AW74</t>
  </si>
  <si>
    <t>AV74</t>
  </si>
  <si>
    <t>AZ68</t>
  </si>
  <si>
    <t>AY68</t>
  </si>
  <si>
    <t>BB69</t>
  </si>
  <si>
    <t>BC69</t>
  </si>
  <si>
    <t>BE69</t>
  </si>
  <si>
    <t>AW76</t>
  </si>
  <si>
    <t>AX71</t>
  </si>
  <si>
    <t>AU74</t>
  </si>
  <si>
    <t>AV75</t>
  </si>
  <si>
    <t>AV76</t>
  </si>
  <si>
    <t>AN76</t>
  </si>
  <si>
    <t>AM76</t>
  </si>
  <si>
    <t>AU76</t>
  </si>
  <si>
    <t>BA71</t>
  </si>
  <si>
    <t>AL74</t>
  </si>
  <si>
    <t>AT68</t>
  </si>
  <si>
    <t>AV70</t>
  </si>
  <si>
    <t>AW71</t>
  </si>
  <si>
    <t>AX74</t>
  </si>
  <si>
    <t>AO77</t>
  </si>
  <si>
    <t>AV77</t>
  </si>
  <si>
    <t>BB71</t>
  </si>
  <si>
    <t>AU77</t>
  </si>
  <si>
    <t>AS76</t>
  </si>
  <si>
    <t>AT74</t>
  </si>
  <si>
    <t>AT75</t>
  </si>
  <si>
    <t>AQ73</t>
  </si>
  <si>
    <t>AP74</t>
  </si>
  <si>
    <t>AP75</t>
  </si>
  <si>
    <t>AO75</t>
  </si>
  <si>
    <t>AP76</t>
  </si>
  <si>
    <t>AN77</t>
  </si>
  <si>
    <t>AW68</t>
  </si>
  <si>
    <t>AX68</t>
  </si>
  <si>
    <t>AU75</t>
  </si>
  <si>
    <t>AT76</t>
  </si>
  <si>
    <t>AQ74</t>
  </si>
  <si>
    <t>AP72</t>
  </si>
  <si>
    <t>AQ75</t>
  </si>
  <si>
    <t>AO73</t>
  </si>
  <si>
    <t>AN73</t>
  </si>
  <si>
    <t>AW75</t>
  </si>
  <si>
    <t>AQ76</t>
  </si>
  <si>
    <t>BG69</t>
  </si>
  <si>
    <t>AQ71</t>
  </si>
  <si>
    <t>AR71</t>
  </si>
  <si>
    <t>AP71</t>
  </si>
  <si>
    <t>AR70</t>
  </si>
  <si>
    <t>AQ70</t>
  </si>
  <si>
    <t>AY67</t>
  </si>
  <si>
    <t>AZ63</t>
  </si>
  <si>
    <t>BE63</t>
  </si>
  <si>
    <t>BA66</t>
  </si>
  <si>
    <t>BC63</t>
  </si>
  <si>
    <t>BD64</t>
  </si>
  <si>
    <t>AZ65</t>
  </si>
  <si>
    <t>AZ67</t>
  </si>
  <si>
    <t>BD63</t>
  </si>
  <si>
    <t>BB64</t>
  </si>
  <si>
    <t>BA64</t>
  </si>
  <si>
    <t>AY65</t>
  </si>
  <si>
    <t>BB62</t>
  </si>
  <si>
    <t>BB63</t>
  </si>
  <si>
    <t>AZ64</t>
  </si>
  <si>
    <t>BA65</t>
  </si>
  <si>
    <t>BA63</t>
  </si>
  <si>
    <t>AY66</t>
  </si>
  <si>
    <t>BC64</t>
  </si>
  <si>
    <t>BB65</t>
  </si>
  <si>
    <t>AY63</t>
  </si>
  <si>
    <t>AX64</t>
  </si>
  <si>
    <t>AY64</t>
  </si>
  <si>
    <t>AX65</t>
  </si>
  <si>
    <t>AX66</t>
  </si>
  <si>
    <t>AT66</t>
  </si>
  <si>
    <t>AW67</t>
  </si>
  <si>
    <t>AV64</t>
  </si>
  <si>
    <t>AW64</t>
  </si>
  <si>
    <t>AU65</t>
  </si>
  <si>
    <t>AV65</t>
  </si>
  <si>
    <t>AW67, AX67</t>
  </si>
  <si>
    <t>AT65</t>
  </si>
  <si>
    <t>AS60</t>
  </si>
  <si>
    <t>AX63</t>
  </si>
  <si>
    <t>AW63, AX63</t>
  </si>
  <si>
    <t>AW63</t>
  </si>
  <si>
    <t>AV63</t>
  </si>
  <si>
    <t>AV63, AV64</t>
  </si>
  <si>
    <t>AT63</t>
  </si>
  <si>
    <t>AT64</t>
  </si>
  <si>
    <t>AT67</t>
  </si>
  <si>
    <t>BC62</t>
  </si>
  <si>
    <t>BC61</t>
  </si>
  <si>
    <t>BD62</t>
  </si>
  <si>
    <t>BA60</t>
  </si>
  <si>
    <t>BD60</t>
  </si>
  <si>
    <t>BD61</t>
  </si>
  <si>
    <t>BE61</t>
  </si>
  <si>
    <t>BE59</t>
  </si>
  <si>
    <t>BA62</t>
  </si>
  <si>
    <t>BA61</t>
  </si>
  <si>
    <t>BE62</t>
  </si>
  <si>
    <t>BD59</t>
  </si>
  <si>
    <t>BB60</t>
  </si>
  <si>
    <t>91</t>
  </si>
  <si>
    <t>BB61</t>
  </si>
  <si>
    <t>BA61, AZ61</t>
  </si>
  <si>
    <t>AZ62</t>
  </si>
  <si>
    <t>BF63</t>
  </si>
  <si>
    <t>BG63</t>
  </si>
  <si>
    <t>BG62</t>
  </si>
  <si>
    <t>BF62</t>
  </si>
  <si>
    <t>BF60</t>
  </si>
  <si>
    <t>BE64</t>
  </si>
  <si>
    <t>BF64</t>
  </si>
  <si>
    <t>BF61</t>
  </si>
  <si>
    <t>BG61</t>
  </si>
  <si>
    <t>BE60</t>
  </si>
  <si>
    <t>BF73</t>
  </si>
  <si>
    <t>BB58</t>
  </si>
  <si>
    <t>BD58</t>
  </si>
  <si>
    <t>BC58</t>
  </si>
  <si>
    <t>BC59</t>
  </si>
  <si>
    <t>BA59</t>
  </si>
  <si>
    <t>BB59</t>
  </si>
  <si>
    <t>BC60</t>
  </si>
  <si>
    <t>BE58</t>
  </si>
  <si>
    <t>BA58</t>
  </si>
  <si>
    <t>AZ58</t>
  </si>
  <si>
    <t>AZ57</t>
  </si>
  <si>
    <t>BA57</t>
  </si>
  <si>
    <t>BC57</t>
  </si>
  <si>
    <t>AX57</t>
  </si>
  <si>
    <t>AY56</t>
  </si>
  <si>
    <t>AZ55</t>
  </si>
  <si>
    <t>BC56</t>
  </si>
  <si>
    <t>BB57</t>
  </si>
  <si>
    <t>BE56</t>
  </si>
  <si>
    <t>BF56</t>
  </si>
  <si>
    <t>BF57</t>
  </si>
  <si>
    <t>BD57</t>
  </si>
  <si>
    <t>BE57</t>
  </si>
  <si>
    <t>BD56</t>
  </si>
  <si>
    <t>AZ56</t>
  </si>
  <si>
    <t>AZ54</t>
  </si>
  <si>
    <t>Rej. C.</t>
  </si>
  <si>
    <t>Rej. D.</t>
  </si>
  <si>
    <t>Rej. E.</t>
  </si>
  <si>
    <t>Rej. F.</t>
  </si>
  <si>
    <t>Rej. G.</t>
  </si>
  <si>
    <t>Rej.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</si>
</sst>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0;;@"/>
  </numFmts>
  <fonts count="11" x14ac:knownFonts="1"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9CC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3" fontId="4" fillId="0" borderId="1" xfId="0" applyNumberFormat="1" applyFont="1" applyBorder="1" applyAlignment="1" applyProtection="1">
      <alignment vertical="center"/>
      <protection hidden="1"/>
    </xf>
    <xf numFmtId="3" fontId="4" fillId="0" borderId="1" xfId="0" applyNumberFormat="1" applyFont="1" applyBorder="1" applyAlignment="1" applyProtection="1">
      <alignment horizontal="right" vertical="center"/>
      <protection hidden="1"/>
    </xf>
    <xf numFmtId="0" fontId="4" fillId="0" borderId="3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5" fillId="0" borderId="3" xfId="0" applyFont="1" applyBorder="1" applyProtection="1">
      <protection hidden="1"/>
    </xf>
    <xf numFmtId="3" fontId="5" fillId="0" borderId="1" xfId="0" applyNumberFormat="1" applyFont="1" applyBorder="1" applyProtection="1">
      <protection hidden="1"/>
    </xf>
    <xf numFmtId="1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2" applyFont="1" applyFill="1" applyBorder="1" applyAlignment="1" applyProtection="1">
      <alignment horizontal="center" vertical="center" wrapText="1"/>
      <protection hidden="1"/>
    </xf>
    <xf numFmtId="0" fontId="7" fillId="2" borderId="1" xfId="1" applyFont="1" applyFill="1" applyBorder="1" applyAlignment="1" applyProtection="1">
      <alignment horizontal="center" vertical="center" wrapText="1"/>
      <protection hidden="1"/>
    </xf>
    <xf numFmtId="0" fontId="7" fillId="4" borderId="1" xfId="1" applyFont="1" applyFill="1" applyBorder="1" applyAlignment="1" applyProtection="1">
      <alignment horizontal="center" vertical="center" wrapText="1"/>
      <protection hidden="1"/>
    </xf>
    <xf numFmtId="1" fontId="7" fillId="4" borderId="1" xfId="1" applyNumberFormat="1" applyFont="1" applyFill="1" applyBorder="1" applyAlignment="1" applyProtection="1">
      <alignment horizontal="right" vertical="center" wrapText="1"/>
      <protection hidden="1"/>
    </xf>
    <xf numFmtId="2" fontId="7" fillId="4" borderId="1" xfId="1" applyNumberFormat="1" applyFont="1" applyFill="1" applyBorder="1" applyAlignment="1" applyProtection="1">
      <alignment horizontal="center" vertical="center" wrapText="1"/>
      <protection hidden="1"/>
    </xf>
    <xf numFmtId="3" fontId="7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7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5" borderId="2" xfId="0" applyNumberFormat="1" applyFont="1" applyFill="1" applyBorder="1" applyAlignment="1" applyProtection="1">
      <alignment horizontal="center" vertical="center" wrapText="1"/>
      <protection hidden="1"/>
    </xf>
    <xf numFmtId="1" fontId="9" fillId="2" borderId="1" xfId="1" applyNumberFormat="1" applyFont="1" applyFill="1" applyBorder="1" applyAlignment="1" applyProtection="1">
      <alignment horizontal="center" vertical="center"/>
      <protection hidden="1"/>
    </xf>
    <xf numFmtId="0" fontId="9" fillId="2" borderId="1" xfId="2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1" applyFont="1" applyFill="1" applyBorder="1" applyAlignment="1" applyProtection="1">
      <alignment horizontal="center" vertical="center"/>
      <protection hidden="1"/>
    </xf>
    <xf numFmtId="0" fontId="9" fillId="4" borderId="1" xfId="1" applyFont="1" applyFill="1" applyBorder="1" applyAlignment="1" applyProtection="1">
      <alignment horizontal="center" vertical="center"/>
      <protection hidden="1"/>
    </xf>
    <xf numFmtId="1" fontId="9" fillId="4" borderId="1" xfId="1" applyNumberFormat="1" applyFont="1" applyFill="1" applyBorder="1" applyAlignment="1" applyProtection="1">
      <alignment horizontal="center" vertical="center"/>
      <protection hidden="1"/>
    </xf>
    <xf numFmtId="49" fontId="9" fillId="4" borderId="1" xfId="1" applyNumberFormat="1" applyFont="1" applyFill="1" applyBorder="1" applyAlignment="1" applyProtection="1">
      <alignment horizontal="center" vertical="center"/>
      <protection hidden="1"/>
    </xf>
    <xf numFmtId="3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9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" xfId="1" applyNumberFormat="1" applyFont="1" applyFill="1" applyBorder="1" applyAlignment="1" applyProtection="1">
      <alignment horizontal="center" vertical="center" wrapText="1"/>
      <protection hidden="1"/>
    </xf>
    <xf numFmtId="164" fontId="4" fillId="5" borderId="2" xfId="0" applyNumberFormat="1" applyFont="1" applyFill="1" applyBorder="1" applyAlignment="1" applyProtection="1">
      <alignment horizontal="center" vertical="center" wrapText="1"/>
      <protection hidden="1"/>
    </xf>
    <xf numFmtId="164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7" fillId="2" borderId="1" xfId="1" applyNumberFormat="1" applyFont="1" applyFill="1" applyBorder="1" applyAlignment="1" applyProtection="1">
      <alignment horizontal="center" vertical="center"/>
      <protection hidden="1"/>
    </xf>
    <xf numFmtId="1" fontId="7" fillId="2" borderId="1" xfId="1" applyNumberFormat="1" applyFont="1" applyFill="1" applyBorder="1" applyAlignment="1" applyProtection="1">
      <alignment horizontal="center" vertical="center"/>
      <protection hidden="1"/>
    </xf>
    <xf numFmtId="164" fontId="7" fillId="5" borderId="2" xfId="1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1" fontId="9" fillId="0" borderId="1" xfId="0" applyNumberFormat="1" applyFont="1" applyBorder="1" applyAlignment="1" applyProtection="1">
      <alignment horizontal="right" vertical="center"/>
      <protection hidden="1"/>
    </xf>
    <xf numFmtId="49" fontId="9" fillId="0" borderId="1" xfId="0" applyNumberFormat="1" applyFont="1" applyBorder="1" applyAlignment="1" applyProtection="1">
      <alignment horizontal="left" vertical="center"/>
      <protection hidden="1"/>
    </xf>
    <xf numFmtId="4" fontId="9" fillId="0" borderId="1" xfId="0" applyNumberFormat="1" applyFont="1" applyBorder="1" applyAlignment="1" applyProtection="1">
      <alignment vertical="center"/>
      <protection hidden="1"/>
    </xf>
    <xf numFmtId="49" fontId="9" fillId="0" borderId="1" xfId="0" applyNumberFormat="1" applyFont="1" applyBorder="1" applyAlignment="1" applyProtection="1">
      <alignment horizontal="right" vertical="center"/>
      <protection hidden="1"/>
    </xf>
    <xf numFmtId="3" fontId="9" fillId="0" borderId="1" xfId="0" applyNumberFormat="1" applyFont="1" applyBorder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164" fontId="9" fillId="0" borderId="1" xfId="0" applyNumberFormat="1" applyFont="1" applyBorder="1" applyAlignment="1" applyProtection="1">
      <alignment wrapText="1"/>
      <protection hidden="1"/>
    </xf>
    <xf numFmtId="164" fontId="9" fillId="0" borderId="1" xfId="0" applyNumberFormat="1" applyFont="1" applyBorder="1" applyAlignment="1" applyProtection="1">
      <alignment horizontal="center" vertical="center" wrapText="1"/>
      <protection hidden="1"/>
    </xf>
    <xf numFmtId="1" fontId="9" fillId="0" borderId="1" xfId="0" applyNumberFormat="1" applyFont="1" applyBorder="1" applyAlignment="1" applyProtection="1">
      <alignment horizontal="left" vertical="center"/>
      <protection hidden="1"/>
    </xf>
    <xf numFmtId="1" fontId="9" fillId="0" borderId="1" xfId="2" applyNumberFormat="1" applyFont="1" applyBorder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right" vertical="center"/>
      <protection hidden="1"/>
    </xf>
    <xf numFmtId="0" fontId="9" fillId="0" borderId="1" xfId="2" applyFont="1" applyBorder="1" applyAlignment="1" applyProtection="1">
      <alignment horizontal="left" vertical="center"/>
      <protection hidden="1"/>
    </xf>
    <xf numFmtId="0" fontId="9" fillId="0" borderId="1" xfId="2" applyFont="1" applyBorder="1" applyAlignment="1" applyProtection="1">
      <alignment vertical="center"/>
      <protection hidden="1"/>
    </xf>
    <xf numFmtId="0" fontId="9" fillId="0" borderId="1" xfId="2" applyFont="1" applyBorder="1" applyAlignment="1" applyProtection="1">
      <alignment horizontal="right" vertical="center"/>
      <protection hidden="1"/>
    </xf>
    <xf numFmtId="3" fontId="9" fillId="0" borderId="1" xfId="2" applyNumberFormat="1" applyFont="1" applyBorder="1" applyAlignment="1" applyProtection="1">
      <alignment horizontal="right" vertical="center"/>
      <protection hidden="1"/>
    </xf>
    <xf numFmtId="2" fontId="9" fillId="0" borderId="1" xfId="0" applyNumberFormat="1" applyFont="1" applyBorder="1" applyAlignment="1" applyProtection="1">
      <alignment vertical="center"/>
      <protection hidden="1"/>
    </xf>
    <xf numFmtId="1" fontId="9" fillId="0" borderId="1" xfId="3" applyNumberFormat="1" applyFont="1" applyBorder="1" applyAlignment="1" applyProtection="1">
      <alignment horizontal="right" vertical="center"/>
      <protection hidden="1"/>
    </xf>
    <xf numFmtId="3" fontId="9" fillId="0" borderId="1" xfId="3" applyNumberFormat="1" applyFont="1" applyBorder="1" applyAlignment="1" applyProtection="1">
      <alignment horizontal="right" vertical="center"/>
      <protection hidden="1"/>
    </xf>
    <xf numFmtId="0" fontId="6" fillId="0" borderId="0" xfId="0" applyFont="1" applyAlignment="1">
      <alignment vertical="center"/>
    </xf>
    <xf numFmtId="16" fontId="9" fillId="0" borderId="1" xfId="0" applyNumberFormat="1" applyFont="1" applyBorder="1" applyAlignment="1" applyProtection="1">
      <alignment horizontal="right" vertical="center"/>
      <protection hidden="1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left" vertical="center"/>
      <protection hidden="1"/>
    </xf>
    <xf numFmtId="1" fontId="9" fillId="6" borderId="1" xfId="0" applyNumberFormat="1" applyFont="1" applyFill="1" applyBorder="1" applyAlignment="1" applyProtection="1">
      <alignment horizontal="right" vertical="center"/>
      <protection hidden="1"/>
    </xf>
    <xf numFmtId="49" fontId="9" fillId="6" borderId="1" xfId="0" applyNumberFormat="1" applyFont="1" applyFill="1" applyBorder="1" applyAlignment="1" applyProtection="1">
      <alignment horizontal="left" vertical="center"/>
      <protection hidden="1"/>
    </xf>
    <xf numFmtId="0" fontId="9" fillId="6" borderId="1" xfId="0" applyFont="1" applyFill="1" applyBorder="1" applyAlignment="1" applyProtection="1">
      <alignment vertical="center"/>
      <protection hidden="1"/>
    </xf>
    <xf numFmtId="0" fontId="9" fillId="6" borderId="1" xfId="0" applyFont="1" applyFill="1" applyBorder="1" applyAlignment="1" applyProtection="1">
      <alignment horizontal="right" vertical="center"/>
      <protection hidden="1"/>
    </xf>
    <xf numFmtId="49" fontId="9" fillId="6" borderId="1" xfId="0" applyNumberFormat="1" applyFont="1" applyFill="1" applyBorder="1" applyAlignment="1" applyProtection="1">
      <alignment horizontal="right" vertical="center"/>
      <protection hidden="1"/>
    </xf>
    <xf numFmtId="3" fontId="9" fillId="6" borderId="1" xfId="0" applyNumberFormat="1" applyFont="1" applyFill="1" applyBorder="1" applyAlignment="1" applyProtection="1">
      <alignment vertical="center"/>
      <protection hidden="1"/>
    </xf>
    <xf numFmtId="3" fontId="9" fillId="6" borderId="1" xfId="2" applyNumberFormat="1" applyFont="1" applyFill="1" applyBorder="1" applyAlignment="1" applyProtection="1">
      <alignment horizontal="right" vertical="center"/>
      <protection hidden="1"/>
    </xf>
    <xf numFmtId="1" fontId="9" fillId="6" borderId="1" xfId="2" applyNumberFormat="1" applyFont="1" applyFill="1" applyBorder="1" applyAlignment="1" applyProtection="1">
      <alignment horizontal="right" vertical="center"/>
      <protection hidden="1"/>
    </xf>
    <xf numFmtId="2" fontId="9" fillId="6" borderId="1" xfId="0" applyNumberFormat="1" applyFont="1" applyFill="1" applyBorder="1" applyAlignment="1" applyProtection="1">
      <alignment vertical="center"/>
      <protection hidden="1"/>
    </xf>
    <xf numFmtId="3" fontId="9" fillId="0" borderId="1" xfId="2" applyNumberFormat="1" applyFont="1" applyBorder="1" applyAlignment="1">
      <alignment horizontal="right" vertical="center"/>
    </xf>
    <xf numFmtId="1" fontId="9" fillId="0" borderId="1" xfId="5" applyNumberFormat="1" applyFont="1" applyBorder="1" applyAlignment="1" applyProtection="1">
      <alignment horizontal="right" vertical="center"/>
      <protection hidden="1"/>
    </xf>
    <xf numFmtId="1" fontId="9" fillId="6" borderId="1" xfId="5" applyNumberFormat="1" applyFont="1" applyFill="1" applyBorder="1" applyAlignment="1" applyProtection="1">
      <alignment horizontal="right" vertical="center"/>
      <protection hidden="1"/>
    </xf>
    <xf numFmtId="1" fontId="9" fillId="0" borderId="1" xfId="2" applyNumberFormat="1" applyFont="1" applyBorder="1" applyAlignment="1" applyProtection="1">
      <alignment horizontal="left" vertical="center"/>
      <protection hidden="1"/>
    </xf>
    <xf numFmtId="1" fontId="9" fillId="0" borderId="1" xfId="2" applyNumberFormat="1" applyFont="1" applyBorder="1" applyAlignment="1">
      <alignment horizontal="right" vertical="center"/>
    </xf>
    <xf numFmtId="4" fontId="9" fillId="0" borderId="1" xfId="3" applyNumberFormat="1" applyFont="1" applyBorder="1" applyAlignment="1" applyProtection="1">
      <alignment vertical="center"/>
      <protection hidden="1"/>
    </xf>
    <xf numFmtId="49" fontId="9" fillId="0" borderId="1" xfId="3" applyNumberFormat="1" applyFont="1" applyBorder="1" applyAlignment="1" applyProtection="1">
      <alignment horizontal="right" vertical="center"/>
      <protection hidden="1"/>
    </xf>
    <xf numFmtId="0" fontId="9" fillId="0" borderId="1" xfId="3" applyFont="1" applyBorder="1" applyAlignment="1" applyProtection="1">
      <alignment horizontal="right" vertical="center"/>
      <protection hidden="1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3" fontId="9" fillId="6" borderId="1" xfId="0" applyNumberFormat="1" applyFont="1" applyFill="1" applyBorder="1" applyAlignment="1" applyProtection="1">
      <alignment horizontal="right" vertical="center"/>
      <protection hidden="1"/>
    </xf>
    <xf numFmtId="0" fontId="9" fillId="0" borderId="1" xfId="0" quotePrefix="1" applyFont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center" textRotation="90"/>
      <protection hidden="1"/>
    </xf>
    <xf numFmtId="3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7" fillId="4" borderId="1" xfId="1" applyNumberFormat="1" applyFont="1" applyFill="1" applyBorder="1" applyAlignment="1" applyProtection="1">
      <alignment horizontal="center" vertical="center" wrapText="1"/>
      <protection hidden="1"/>
    </xf>
    <xf numFmtId="1" fontId="7" fillId="4" borderId="1" xfId="1" applyNumberFormat="1" applyFont="1" applyFill="1" applyBorder="1" applyAlignment="1" applyProtection="1">
      <alignment horizontal="center" vertical="center" wrapText="1"/>
      <protection hidden="1"/>
    </xf>
    <xf numFmtId="3" fontId="7" fillId="4" borderId="1" xfId="0" applyNumberFormat="1" applyFont="1" applyFill="1" applyBorder="1" applyAlignment="1" applyProtection="1">
      <alignment vertical="center" wrapText="1"/>
      <protection hidden="1"/>
    </xf>
    <xf numFmtId="3" fontId="9" fillId="2" borderId="1" xfId="1" applyNumberFormat="1" applyFont="1" applyFill="1" applyBorder="1" applyAlignment="1" applyProtection="1">
      <alignment horizontal="center" vertical="center"/>
      <protection hidden="1"/>
    </xf>
    <xf numFmtId="49" fontId="7" fillId="4" borderId="1" xfId="1" applyNumberFormat="1" applyFont="1" applyFill="1" applyBorder="1" applyAlignment="1" applyProtection="1">
      <alignment horizontal="center" vertical="center"/>
      <protection hidden="1"/>
    </xf>
    <xf numFmtId="3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9" fillId="4" borderId="1" xfId="0" applyNumberFormat="1" applyFont="1" applyFill="1" applyBorder="1" applyAlignment="1" applyProtection="1">
      <alignment vertical="center" wrapText="1"/>
      <protection hidden="1"/>
    </xf>
    <xf numFmtId="49" fontId="7" fillId="0" borderId="1" xfId="0" applyNumberFormat="1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1" fontId="7" fillId="0" borderId="1" xfId="0" applyNumberFormat="1" applyFont="1" applyBorder="1" applyAlignment="1" applyProtection="1">
      <alignment horizontal="left" vertical="center"/>
      <protection hidden="1"/>
    </xf>
    <xf numFmtId="0" fontId="7" fillId="0" borderId="1" xfId="3" applyFont="1" applyBorder="1" applyAlignment="1" applyProtection="1">
      <alignment horizontal="left" vertical="center"/>
      <protection hidden="1"/>
    </xf>
    <xf numFmtId="3" fontId="9" fillId="0" borderId="1" xfId="6" applyNumberFormat="1" applyFont="1" applyBorder="1" applyAlignment="1" applyProtection="1">
      <alignment horizontal="right" vertical="center"/>
      <protection hidden="1"/>
    </xf>
    <xf numFmtId="0" fontId="7" fillId="0" borderId="1" xfId="2" applyFont="1" applyBorder="1" applyAlignment="1" applyProtection="1">
      <alignment horizontal="left" vertical="center"/>
      <protection hidden="1"/>
    </xf>
    <xf numFmtId="49" fontId="7" fillId="0" borderId="1" xfId="3" applyNumberFormat="1" applyFont="1" applyBorder="1" applyAlignment="1" applyProtection="1">
      <alignment horizontal="left" vertical="center"/>
      <protection hidden="1"/>
    </xf>
    <xf numFmtId="4" fontId="7" fillId="0" borderId="1" xfId="0" applyNumberFormat="1" applyFont="1" applyBorder="1" applyAlignment="1" applyProtection="1">
      <alignment horizontal="left" vertical="center"/>
      <protection hidden="1"/>
    </xf>
    <xf numFmtId="2" fontId="7" fillId="0" borderId="1" xfId="0" applyNumberFormat="1" applyFont="1" applyBorder="1" applyAlignment="1" applyProtection="1">
      <alignment horizontal="left" vertical="center"/>
      <protection hidden="1"/>
    </xf>
    <xf numFmtId="49" fontId="7" fillId="6" borderId="1" xfId="0" applyNumberFormat="1" applyFont="1" applyFill="1" applyBorder="1" applyAlignment="1" applyProtection="1">
      <alignment horizontal="left" vertical="center"/>
      <protection hidden="1"/>
    </xf>
    <xf numFmtId="4" fontId="7" fillId="0" borderId="1" xfId="3" applyNumberFormat="1" applyFont="1" applyBorder="1" applyAlignment="1" applyProtection="1">
      <alignment horizontal="left" vertical="center"/>
      <protection hidden="1"/>
    </xf>
    <xf numFmtId="2" fontId="7" fillId="6" borderId="1" xfId="0" applyNumberFormat="1" applyFont="1" applyFill="1" applyBorder="1" applyAlignment="1" applyProtection="1">
      <alignment horizontal="left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left" vertical="center"/>
      <protection hidden="1"/>
    </xf>
    <xf numFmtId="1" fontId="9" fillId="7" borderId="1" xfId="0" applyNumberFormat="1" applyFont="1" applyFill="1" applyBorder="1" applyAlignment="1" applyProtection="1">
      <alignment horizontal="right" vertical="center"/>
      <protection hidden="1"/>
    </xf>
    <xf numFmtId="49" fontId="9" fillId="7" borderId="1" xfId="0" applyNumberFormat="1" applyFont="1" applyFill="1" applyBorder="1" applyAlignment="1" applyProtection="1">
      <alignment horizontal="left" vertical="center"/>
      <protection hidden="1"/>
    </xf>
    <xf numFmtId="3" fontId="9" fillId="7" borderId="1" xfId="0" applyNumberFormat="1" applyFont="1" applyFill="1" applyBorder="1" applyAlignment="1" applyProtection="1">
      <alignment horizontal="right" vertical="center"/>
      <protection hidden="1"/>
    </xf>
    <xf numFmtId="0" fontId="9" fillId="7" borderId="1" xfId="0" applyFont="1" applyFill="1" applyBorder="1" applyAlignment="1" applyProtection="1">
      <alignment vertical="center"/>
      <protection hidden="1"/>
    </xf>
    <xf numFmtId="0" fontId="9" fillId="7" borderId="1" xfId="0" applyFont="1" applyFill="1" applyBorder="1" applyAlignment="1" applyProtection="1">
      <alignment horizontal="right" vertical="center"/>
      <protection hidden="1"/>
    </xf>
    <xf numFmtId="3" fontId="9" fillId="7" borderId="1" xfId="0" applyNumberFormat="1" applyFont="1" applyFill="1" applyBorder="1" applyAlignment="1" applyProtection="1">
      <alignment vertical="center"/>
      <protection hidden="1"/>
    </xf>
    <xf numFmtId="164" fontId="9" fillId="7" borderId="1" xfId="0" applyNumberFormat="1" applyFont="1" applyFill="1" applyBorder="1" applyAlignment="1" applyProtection="1">
      <alignment wrapText="1"/>
      <protection hidden="1"/>
    </xf>
    <xf numFmtId="0" fontId="9" fillId="0" borderId="1" xfId="3" applyFont="1" applyBorder="1" applyAlignment="1" applyProtection="1">
      <alignment vertical="center"/>
      <protection hidden="1"/>
    </xf>
    <xf numFmtId="0" fontId="10" fillId="0" borderId="1" xfId="0" applyFont="1" applyBorder="1" applyProtection="1">
      <protection hidden="1"/>
    </xf>
    <xf numFmtId="49" fontId="9" fillId="0" borderId="1" xfId="3" applyNumberFormat="1" applyFont="1" applyBorder="1" applyAlignment="1" applyProtection="1">
      <alignment horizontal="center" vertical="center"/>
      <protection hidden="1"/>
    </xf>
    <xf numFmtId="3" fontId="9" fillId="0" borderId="1" xfId="3" applyNumberFormat="1" applyFont="1" applyBorder="1" applyAlignment="1" applyProtection="1">
      <alignment vertical="center"/>
      <protection hidden="1"/>
    </xf>
    <xf numFmtId="4" fontId="9" fillId="7" borderId="1" xfId="3" applyNumberFormat="1" applyFont="1" applyFill="1" applyBorder="1" applyAlignment="1" applyProtection="1">
      <alignment vertical="center"/>
      <protection hidden="1"/>
    </xf>
    <xf numFmtId="0" fontId="9" fillId="7" borderId="1" xfId="3" applyFont="1" applyFill="1" applyBorder="1" applyAlignment="1" applyProtection="1">
      <alignment horizontal="right" vertical="center"/>
      <protection hidden="1"/>
    </xf>
    <xf numFmtId="49" fontId="7" fillId="7" borderId="1" xfId="3" applyNumberFormat="1" applyFont="1" applyFill="1" applyBorder="1" applyAlignment="1" applyProtection="1">
      <alignment horizontal="left" vertical="center"/>
      <protection hidden="1"/>
    </xf>
    <xf numFmtId="0" fontId="9" fillId="7" borderId="1" xfId="3" applyFont="1" applyFill="1" applyBorder="1" applyAlignment="1" applyProtection="1">
      <alignment vertical="center"/>
      <protection hidden="1"/>
    </xf>
    <xf numFmtId="3" fontId="9" fillId="7" borderId="1" xfId="3" applyNumberFormat="1" applyFont="1" applyFill="1" applyBorder="1" applyAlignment="1" applyProtection="1">
      <alignment horizontal="right" vertical="center"/>
      <protection hidden="1"/>
    </xf>
    <xf numFmtId="49" fontId="7" fillId="7" borderId="1" xfId="0" applyNumberFormat="1" applyFont="1" applyFill="1" applyBorder="1" applyAlignment="1" applyProtection="1">
      <alignment horizontal="left" vertical="center"/>
      <protection hidden="1"/>
    </xf>
    <xf numFmtId="49" fontId="7" fillId="6" borderId="1" xfId="3" applyNumberFormat="1" applyFont="1" applyFill="1" applyBorder="1" applyAlignment="1" applyProtection="1">
      <alignment horizontal="left" vertical="center"/>
      <protection hidden="1"/>
    </xf>
    <xf numFmtId="3" fontId="0" fillId="0" borderId="0" xfId="0" applyNumberFormat="1" applyAlignment="1">
      <alignment horizontal="right" vertical="center"/>
    </xf>
    <xf numFmtId="1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</cellXfs>
  <cellStyles count="7">
    <cellStyle name="Normalny" xfId="0" builtinId="0"/>
    <cellStyle name="Normalny 2" xfId="4" xr:uid="{00000000-0005-0000-0000-000001000000}"/>
    <cellStyle name="Normalny_Arkusz1" xfId="2" xr:uid="{00000000-0005-0000-0000-000002000000}"/>
    <cellStyle name="Normalny_Arkusz1 2" xfId="6" xr:uid="{D695AF14-645D-49BD-92C0-43E123AB20E6}"/>
    <cellStyle name="Normalny_Arkusz1_1" xfId="1" xr:uid="{00000000-0005-0000-0000-000004000000}"/>
    <cellStyle name="Normalny_Arkusz2" xfId="5" xr:uid="{00000000-0005-0000-0000-000005000000}"/>
    <cellStyle name="Normalny_Rejon H 30.04.02r" xfId="3" xr:uid="{00000000-0005-0000-0000-000006000000}"/>
  </cellStyles>
  <dxfs count="21"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  <dxf>
      <fill>
        <patternFill>
          <bgColor rgb="FFD8E4BC"/>
        </patternFill>
      </fill>
    </dxf>
    <dxf>
      <font>
        <color auto="1"/>
      </font>
      <fill>
        <patternFill>
          <bgColor rgb="FFFCD5B4"/>
        </patternFill>
      </fill>
    </dxf>
    <dxf>
      <fill>
        <patternFill>
          <bgColor rgb="FFE6B8B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6"/>
  <sheetViews>
    <sheetView view="pageLayout" zoomScaleNormal="130" workbookViewId="0">
      <selection activeCell="M20" sqref="M20"/>
    </sheetView>
  </sheetViews>
  <sheetFormatPr defaultRowHeight="12.75" x14ac:dyDescent="0.2"/>
  <cols>
    <col min="1" max="1" width="3.85546875" style="6" customWidth="1"/>
    <col min="2" max="3" width="4.85546875" customWidth="1"/>
    <col min="4" max="4" width="16.28515625" customWidth="1"/>
    <col min="5" max="5" width="4.5703125" customWidth="1"/>
    <col min="6" max="6" width="4.28515625" customWidth="1"/>
    <col min="8" max="8" width="6.85546875" customWidth="1"/>
    <col min="9" max="9" width="9.140625" style="8"/>
    <col min="10" max="10" width="5.85546875" customWidth="1"/>
    <col min="11" max="11" width="8.42578125" customWidth="1"/>
    <col min="12" max="12" width="7.140625" customWidth="1"/>
    <col min="13" max="13" width="7.85546875" customWidth="1"/>
    <col min="16" max="16" width="8.85546875" customWidth="1"/>
    <col min="17" max="17" width="9.5703125" customWidth="1"/>
    <col min="18" max="18" width="9.7109375" customWidth="1"/>
    <col min="19" max="19" width="9.285156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K1" s="5"/>
      <c r="M1" s="129"/>
      <c r="N1" s="129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F3" s="62" t="s">
        <v>56</v>
      </c>
      <c r="G3" s="62"/>
      <c r="H3" s="62"/>
      <c r="I3" s="62"/>
      <c r="J3" s="62"/>
      <c r="K3" s="62"/>
      <c r="L3" s="62"/>
      <c r="M3" s="62"/>
      <c r="N3" s="62"/>
      <c r="O3" s="62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7" spans="1:20" ht="77.25" x14ac:dyDescent="0.2">
      <c r="A7" s="15" t="s">
        <v>25</v>
      </c>
      <c r="B7" s="16" t="s">
        <v>713</v>
      </c>
      <c r="C7" s="88" t="s">
        <v>544</v>
      </c>
      <c r="D7" s="17" t="s">
        <v>0</v>
      </c>
      <c r="E7" s="130" t="s">
        <v>1</v>
      </c>
      <c r="F7" s="130"/>
      <c r="G7" s="89" t="s">
        <v>545</v>
      </c>
      <c r="H7" s="89" t="s">
        <v>546</v>
      </c>
      <c r="I7" s="18" t="s">
        <v>2</v>
      </c>
      <c r="J7" s="19" t="s">
        <v>3</v>
      </c>
      <c r="K7" s="20" t="s">
        <v>4</v>
      </c>
      <c r="L7" s="90" t="s">
        <v>547</v>
      </c>
      <c r="M7" s="92" t="s">
        <v>548</v>
      </c>
      <c r="N7" s="21" t="s">
        <v>537</v>
      </c>
      <c r="O7" s="22" t="s">
        <v>538</v>
      </c>
      <c r="P7" s="23" t="s">
        <v>539</v>
      </c>
      <c r="Q7" s="23" t="s">
        <v>540</v>
      </c>
      <c r="R7" s="23" t="s">
        <v>549</v>
      </c>
      <c r="S7" s="23" t="s">
        <v>541</v>
      </c>
      <c r="T7" s="24" t="s">
        <v>542</v>
      </c>
    </row>
    <row r="8" spans="1:20" x14ac:dyDescent="0.2">
      <c r="A8" s="25">
        <v>1</v>
      </c>
      <c r="B8" s="26">
        <v>2</v>
      </c>
      <c r="C8" s="27">
        <v>3</v>
      </c>
      <c r="D8" s="28">
        <v>4</v>
      </c>
      <c r="E8" s="25">
        <v>5</v>
      </c>
      <c r="F8" s="25">
        <v>6</v>
      </c>
      <c r="G8" s="93">
        <v>7</v>
      </c>
      <c r="H8" s="93">
        <v>8</v>
      </c>
      <c r="I8" s="29">
        <v>9</v>
      </c>
      <c r="J8" s="30">
        <v>10</v>
      </c>
      <c r="K8" s="31" t="s">
        <v>550</v>
      </c>
      <c r="L8" s="94" t="s">
        <v>551</v>
      </c>
      <c r="M8" s="95">
        <v>13</v>
      </c>
      <c r="N8" s="32">
        <v>14</v>
      </c>
      <c r="O8" s="33">
        <v>15</v>
      </c>
      <c r="P8" s="34">
        <v>16</v>
      </c>
      <c r="Q8" s="34">
        <v>17</v>
      </c>
      <c r="R8" s="35">
        <v>18</v>
      </c>
      <c r="S8" s="36">
        <v>19</v>
      </c>
      <c r="T8" s="35">
        <v>20</v>
      </c>
    </row>
    <row r="9" spans="1:20" x14ac:dyDescent="0.2">
      <c r="A9" s="25"/>
      <c r="B9" s="26"/>
      <c r="C9" s="27"/>
      <c r="D9" s="37" t="s">
        <v>5</v>
      </c>
      <c r="E9" s="38"/>
      <c r="F9" s="37"/>
      <c r="G9" s="37">
        <f>SUM(G10:G6846)</f>
        <v>509473.5</v>
      </c>
      <c r="H9" s="37">
        <f>SUM(H10:H6846)</f>
        <v>247955</v>
      </c>
      <c r="I9" s="29"/>
      <c r="J9" s="30"/>
      <c r="K9" s="31"/>
      <c r="L9" s="94"/>
      <c r="M9" s="96"/>
      <c r="N9" s="39">
        <f t="shared" ref="N9:T9" si="0">SUBTOTAL(9,N10:N6846)</f>
        <v>165302</v>
      </c>
      <c r="O9" s="39">
        <f t="shared" si="0"/>
        <v>37773</v>
      </c>
      <c r="P9" s="39">
        <f t="shared" si="0"/>
        <v>0</v>
      </c>
      <c r="Q9" s="39">
        <f t="shared" si="0"/>
        <v>0</v>
      </c>
      <c r="R9" s="39">
        <f t="shared" si="0"/>
        <v>203075</v>
      </c>
      <c r="S9" s="39">
        <f t="shared" si="0"/>
        <v>0</v>
      </c>
      <c r="T9" s="39">
        <f t="shared" si="0"/>
        <v>203075</v>
      </c>
    </row>
    <row r="10" spans="1:20" x14ac:dyDescent="0.2">
      <c r="A10" s="40">
        <v>1</v>
      </c>
      <c r="B10" s="41" t="s">
        <v>57</v>
      </c>
      <c r="C10" s="41">
        <v>2</v>
      </c>
      <c r="D10" s="42" t="s">
        <v>58</v>
      </c>
      <c r="E10" s="43">
        <v>12</v>
      </c>
      <c r="F10" s="44"/>
      <c r="G10" s="48">
        <v>1062</v>
      </c>
      <c r="H10" s="48">
        <v>600</v>
      </c>
      <c r="I10" s="45" t="s">
        <v>59</v>
      </c>
      <c r="J10" s="46" t="s">
        <v>29</v>
      </c>
      <c r="K10" s="46" t="s">
        <v>60</v>
      </c>
      <c r="L10" s="97" t="s">
        <v>552</v>
      </c>
      <c r="M10" s="47">
        <v>1062</v>
      </c>
      <c r="N10" s="48">
        <v>196</v>
      </c>
      <c r="O10" s="48">
        <v>87</v>
      </c>
      <c r="P10" s="49">
        <f t="shared" ref="P10:P41" si="1">IF($C10=7,SUM($N10+$O10),)</f>
        <v>0</v>
      </c>
      <c r="Q10" s="49">
        <f t="shared" ref="Q10:Q41" si="2">IF($C10=5,SUM($N10+$O10),)</f>
        <v>0</v>
      </c>
      <c r="R10" s="49">
        <f t="shared" ref="R10:R41" si="3">IF($C10=2,SUM($N10+$O10),)</f>
        <v>283</v>
      </c>
      <c r="S10" s="49"/>
      <c r="T10" s="50">
        <f t="shared" ref="T10:T41" si="4">P10+Q10+R10+S10</f>
        <v>283</v>
      </c>
    </row>
    <row r="11" spans="1:20" x14ac:dyDescent="0.2">
      <c r="A11" s="40">
        <v>2</v>
      </c>
      <c r="B11" s="41" t="s">
        <v>57</v>
      </c>
      <c r="C11" s="41">
        <v>2</v>
      </c>
      <c r="D11" s="42" t="s">
        <v>58</v>
      </c>
      <c r="E11" s="43">
        <v>14</v>
      </c>
      <c r="F11" s="44"/>
      <c r="G11" s="48">
        <v>1250</v>
      </c>
      <c r="H11" s="48">
        <v>278</v>
      </c>
      <c r="I11" s="45" t="s">
        <v>59</v>
      </c>
      <c r="J11" s="46" t="s">
        <v>29</v>
      </c>
      <c r="K11" s="46" t="s">
        <v>61</v>
      </c>
      <c r="L11" s="97" t="s">
        <v>552</v>
      </c>
      <c r="M11" s="47">
        <v>1261</v>
      </c>
      <c r="N11" s="48">
        <v>169</v>
      </c>
      <c r="O11" s="48">
        <v>80</v>
      </c>
      <c r="P11" s="49">
        <f t="shared" si="1"/>
        <v>0</v>
      </c>
      <c r="Q11" s="49">
        <f t="shared" si="2"/>
        <v>0</v>
      </c>
      <c r="R11" s="49">
        <f t="shared" si="3"/>
        <v>249</v>
      </c>
      <c r="S11" s="49"/>
      <c r="T11" s="50">
        <f t="shared" si="4"/>
        <v>249</v>
      </c>
    </row>
    <row r="12" spans="1:20" x14ac:dyDescent="0.2">
      <c r="A12" s="40">
        <v>3</v>
      </c>
      <c r="B12" s="41" t="s">
        <v>57</v>
      </c>
      <c r="C12" s="41">
        <v>2</v>
      </c>
      <c r="D12" s="42" t="s">
        <v>58</v>
      </c>
      <c r="E12" s="43">
        <v>24</v>
      </c>
      <c r="F12" s="44"/>
      <c r="G12" s="48">
        <v>14039</v>
      </c>
      <c r="H12" s="48">
        <v>8555</v>
      </c>
      <c r="I12" s="45" t="s">
        <v>59</v>
      </c>
      <c r="J12" s="46" t="s">
        <v>29</v>
      </c>
      <c r="K12" s="46" t="s">
        <v>62</v>
      </c>
      <c r="L12" s="98" t="s">
        <v>553</v>
      </c>
      <c r="M12" s="47">
        <v>13190</v>
      </c>
      <c r="N12" s="47">
        <v>4166</v>
      </c>
      <c r="O12" s="48">
        <v>746</v>
      </c>
      <c r="P12" s="49">
        <f t="shared" si="1"/>
        <v>0</v>
      </c>
      <c r="Q12" s="49">
        <f t="shared" si="2"/>
        <v>0</v>
      </c>
      <c r="R12" s="49">
        <f t="shared" si="3"/>
        <v>4912</v>
      </c>
      <c r="S12" s="49"/>
      <c r="T12" s="50">
        <f t="shared" si="4"/>
        <v>4912</v>
      </c>
    </row>
    <row r="13" spans="1:20" x14ac:dyDescent="0.2">
      <c r="A13" s="40">
        <v>4</v>
      </c>
      <c r="B13" s="41" t="s">
        <v>57</v>
      </c>
      <c r="C13" s="41">
        <v>2</v>
      </c>
      <c r="D13" s="42" t="s">
        <v>58</v>
      </c>
      <c r="E13" s="43">
        <v>54</v>
      </c>
      <c r="F13" s="44"/>
      <c r="G13" s="48">
        <v>37898</v>
      </c>
      <c r="H13" s="48">
        <v>23841</v>
      </c>
      <c r="I13" s="45" t="s">
        <v>59</v>
      </c>
      <c r="J13" s="46" t="s">
        <v>29</v>
      </c>
      <c r="K13" s="46" t="s">
        <v>63</v>
      </c>
      <c r="L13" s="98" t="s">
        <v>554</v>
      </c>
      <c r="M13" s="47">
        <v>37975</v>
      </c>
      <c r="N13" s="47">
        <v>11792</v>
      </c>
      <c r="O13" s="48">
        <v>2570</v>
      </c>
      <c r="P13" s="49">
        <f t="shared" si="1"/>
        <v>0</v>
      </c>
      <c r="Q13" s="49">
        <f t="shared" si="2"/>
        <v>0</v>
      </c>
      <c r="R13" s="49">
        <f t="shared" si="3"/>
        <v>14362</v>
      </c>
      <c r="S13" s="49"/>
      <c r="T13" s="50">
        <f t="shared" si="4"/>
        <v>14362</v>
      </c>
    </row>
    <row r="14" spans="1:20" x14ac:dyDescent="0.2">
      <c r="A14" s="40">
        <v>5</v>
      </c>
      <c r="B14" s="41" t="s">
        <v>57</v>
      </c>
      <c r="C14" s="41">
        <v>2</v>
      </c>
      <c r="D14" s="42" t="s">
        <v>64</v>
      </c>
      <c r="E14" s="43">
        <v>1</v>
      </c>
      <c r="F14" s="42" t="s">
        <v>10</v>
      </c>
      <c r="G14" s="48">
        <v>2205</v>
      </c>
      <c r="H14" s="48">
        <v>2205</v>
      </c>
      <c r="I14" s="45" t="s">
        <v>65</v>
      </c>
      <c r="J14" s="46" t="s">
        <v>16</v>
      </c>
      <c r="K14" s="46" t="s">
        <v>66</v>
      </c>
      <c r="L14" s="99" t="s">
        <v>555</v>
      </c>
      <c r="M14" s="47">
        <v>2205</v>
      </c>
      <c r="N14" s="47">
        <v>2313</v>
      </c>
      <c r="O14" s="48">
        <v>426</v>
      </c>
      <c r="P14" s="49">
        <f t="shared" si="1"/>
        <v>0</v>
      </c>
      <c r="Q14" s="49">
        <f t="shared" si="2"/>
        <v>0</v>
      </c>
      <c r="R14" s="49">
        <f t="shared" si="3"/>
        <v>2739</v>
      </c>
      <c r="S14" s="49"/>
      <c r="T14" s="50">
        <f t="shared" si="4"/>
        <v>2739</v>
      </c>
    </row>
    <row r="15" spans="1:20" x14ac:dyDescent="0.2">
      <c r="A15" s="40">
        <v>6</v>
      </c>
      <c r="B15" s="41" t="s">
        <v>57</v>
      </c>
      <c r="C15" s="41">
        <v>2</v>
      </c>
      <c r="D15" s="42" t="s">
        <v>67</v>
      </c>
      <c r="E15" s="52">
        <v>12</v>
      </c>
      <c r="F15" s="44"/>
      <c r="G15" s="48">
        <v>1150</v>
      </c>
      <c r="H15" s="48">
        <v>0</v>
      </c>
      <c r="I15" s="53" t="s">
        <v>68</v>
      </c>
      <c r="J15" s="54">
        <v>2</v>
      </c>
      <c r="K15" s="54" t="s">
        <v>69</v>
      </c>
      <c r="L15" s="100" t="s">
        <v>556</v>
      </c>
      <c r="M15" s="47">
        <v>1169</v>
      </c>
      <c r="N15" s="47">
        <v>0</v>
      </c>
      <c r="O15" s="48">
        <v>33</v>
      </c>
      <c r="P15" s="49">
        <f t="shared" si="1"/>
        <v>0</v>
      </c>
      <c r="Q15" s="49">
        <f t="shared" si="2"/>
        <v>0</v>
      </c>
      <c r="R15" s="49">
        <f t="shared" si="3"/>
        <v>33</v>
      </c>
      <c r="S15" s="49"/>
      <c r="T15" s="50">
        <f t="shared" si="4"/>
        <v>33</v>
      </c>
    </row>
    <row r="16" spans="1:20" x14ac:dyDescent="0.2">
      <c r="A16" s="40">
        <v>7</v>
      </c>
      <c r="B16" s="41" t="s">
        <v>57</v>
      </c>
      <c r="C16" s="41">
        <v>2</v>
      </c>
      <c r="D16" s="42" t="s">
        <v>70</v>
      </c>
      <c r="E16" s="43">
        <v>5</v>
      </c>
      <c r="F16" s="44"/>
      <c r="G16" s="48">
        <v>2846</v>
      </c>
      <c r="H16" s="48">
        <v>1494</v>
      </c>
      <c r="I16" s="45" t="s">
        <v>59</v>
      </c>
      <c r="J16" s="46" t="s">
        <v>29</v>
      </c>
      <c r="K16" s="46" t="s">
        <v>71</v>
      </c>
      <c r="L16" s="99" t="s">
        <v>557</v>
      </c>
      <c r="M16" s="47">
        <v>2846</v>
      </c>
      <c r="N16" s="47">
        <v>649</v>
      </c>
      <c r="O16" s="48">
        <v>260</v>
      </c>
      <c r="P16" s="49">
        <f t="shared" si="1"/>
        <v>0</v>
      </c>
      <c r="Q16" s="49">
        <f t="shared" si="2"/>
        <v>0</v>
      </c>
      <c r="R16" s="49">
        <f t="shared" si="3"/>
        <v>909</v>
      </c>
      <c r="S16" s="49"/>
      <c r="T16" s="50">
        <f t="shared" si="4"/>
        <v>909</v>
      </c>
    </row>
    <row r="17" spans="1:20" x14ac:dyDescent="0.2">
      <c r="A17" s="40">
        <v>8</v>
      </c>
      <c r="B17" s="41" t="s">
        <v>57</v>
      </c>
      <c r="C17" s="41">
        <v>2</v>
      </c>
      <c r="D17" s="42" t="s">
        <v>72</v>
      </c>
      <c r="E17" s="43">
        <v>151</v>
      </c>
      <c r="F17" s="44"/>
      <c r="G17" s="48">
        <v>1276</v>
      </c>
      <c r="H17" s="48">
        <v>1276</v>
      </c>
      <c r="I17" s="42" t="s">
        <v>73</v>
      </c>
      <c r="J17" s="54">
        <v>2</v>
      </c>
      <c r="K17" s="54">
        <v>15</v>
      </c>
      <c r="L17" s="100" t="s">
        <v>558</v>
      </c>
      <c r="M17" s="47">
        <v>1553</v>
      </c>
      <c r="N17" s="47">
        <v>1282</v>
      </c>
      <c r="O17" s="48">
        <v>20</v>
      </c>
      <c r="P17" s="49">
        <f t="shared" si="1"/>
        <v>0</v>
      </c>
      <c r="Q17" s="49">
        <f t="shared" si="2"/>
        <v>0</v>
      </c>
      <c r="R17" s="49">
        <f t="shared" si="3"/>
        <v>1302</v>
      </c>
      <c r="S17" s="49"/>
      <c r="T17" s="50">
        <f t="shared" si="4"/>
        <v>1302</v>
      </c>
    </row>
    <row r="18" spans="1:20" x14ac:dyDescent="0.2">
      <c r="A18" s="40">
        <v>9</v>
      </c>
      <c r="B18" s="41" t="s">
        <v>57</v>
      </c>
      <c r="C18" s="41">
        <v>2</v>
      </c>
      <c r="D18" s="55" t="s">
        <v>74</v>
      </c>
      <c r="E18" s="43">
        <v>8</v>
      </c>
      <c r="F18" s="44"/>
      <c r="G18" s="48">
        <v>1272</v>
      </c>
      <c r="H18" s="101">
        <v>0</v>
      </c>
      <c r="I18" s="56" t="s">
        <v>65</v>
      </c>
      <c r="J18" s="57">
        <v>1</v>
      </c>
      <c r="K18" s="57">
        <v>50</v>
      </c>
      <c r="L18" s="102" t="s">
        <v>559</v>
      </c>
      <c r="M18" s="47">
        <v>1367</v>
      </c>
      <c r="N18" s="47"/>
      <c r="O18" s="58">
        <v>87</v>
      </c>
      <c r="P18" s="49">
        <f t="shared" si="1"/>
        <v>0</v>
      </c>
      <c r="Q18" s="49">
        <f t="shared" si="2"/>
        <v>0</v>
      </c>
      <c r="R18" s="49">
        <f t="shared" si="3"/>
        <v>87</v>
      </c>
      <c r="S18" s="49"/>
      <c r="T18" s="50">
        <f t="shared" si="4"/>
        <v>87</v>
      </c>
    </row>
    <row r="19" spans="1:20" x14ac:dyDescent="0.2">
      <c r="A19" s="40">
        <v>10</v>
      </c>
      <c r="B19" s="41" t="s">
        <v>57</v>
      </c>
      <c r="C19" s="41">
        <v>2</v>
      </c>
      <c r="D19" s="42" t="s">
        <v>75</v>
      </c>
      <c r="E19" s="43">
        <v>40</v>
      </c>
      <c r="F19" s="44"/>
      <c r="G19" s="48">
        <v>1565</v>
      </c>
      <c r="H19" s="48">
        <v>505</v>
      </c>
      <c r="I19" s="45" t="s">
        <v>65</v>
      </c>
      <c r="J19" s="54">
        <v>9</v>
      </c>
      <c r="K19" s="46" t="s">
        <v>19</v>
      </c>
      <c r="L19" s="98" t="s">
        <v>560</v>
      </c>
      <c r="M19" s="47">
        <v>1612</v>
      </c>
      <c r="N19" s="48">
        <v>892</v>
      </c>
      <c r="O19" s="48">
        <v>102</v>
      </c>
      <c r="P19" s="49">
        <f t="shared" si="1"/>
        <v>0</v>
      </c>
      <c r="Q19" s="49">
        <f t="shared" si="2"/>
        <v>0</v>
      </c>
      <c r="R19" s="49">
        <f t="shared" si="3"/>
        <v>994</v>
      </c>
      <c r="S19" s="49"/>
      <c r="T19" s="50">
        <f t="shared" si="4"/>
        <v>994</v>
      </c>
    </row>
    <row r="20" spans="1:20" x14ac:dyDescent="0.2">
      <c r="A20" s="40">
        <v>11</v>
      </c>
      <c r="B20" s="41" t="s">
        <v>57</v>
      </c>
      <c r="C20" s="41">
        <v>2</v>
      </c>
      <c r="D20" s="53" t="s">
        <v>76</v>
      </c>
      <c r="E20" s="43">
        <v>3</v>
      </c>
      <c r="F20" s="44"/>
      <c r="G20" s="48">
        <v>735</v>
      </c>
      <c r="H20" s="48">
        <v>480</v>
      </c>
      <c r="I20" s="59" t="s">
        <v>77</v>
      </c>
      <c r="J20" s="46" t="s">
        <v>17</v>
      </c>
      <c r="K20" s="46" t="s">
        <v>78</v>
      </c>
      <c r="L20" s="97" t="s">
        <v>561</v>
      </c>
      <c r="M20" s="47">
        <v>735</v>
      </c>
      <c r="N20" s="47">
        <v>544</v>
      </c>
      <c r="O20" s="48">
        <v>0</v>
      </c>
      <c r="P20" s="49">
        <f t="shared" si="1"/>
        <v>0</v>
      </c>
      <c r="Q20" s="49">
        <f t="shared" si="2"/>
        <v>0</v>
      </c>
      <c r="R20" s="49">
        <f t="shared" si="3"/>
        <v>544</v>
      </c>
      <c r="S20" s="49"/>
      <c r="T20" s="50">
        <f t="shared" si="4"/>
        <v>544</v>
      </c>
    </row>
    <row r="21" spans="1:20" x14ac:dyDescent="0.2">
      <c r="A21" s="40">
        <v>12</v>
      </c>
      <c r="B21" s="41" t="s">
        <v>57</v>
      </c>
      <c r="C21" s="41">
        <v>2</v>
      </c>
      <c r="D21" s="42" t="s">
        <v>79</v>
      </c>
      <c r="E21" s="43">
        <v>46</v>
      </c>
      <c r="F21" s="44"/>
      <c r="G21" s="48">
        <v>10694</v>
      </c>
      <c r="H21" s="48">
        <v>4724</v>
      </c>
      <c r="I21" s="45" t="s">
        <v>59</v>
      </c>
      <c r="J21" s="54">
        <v>2</v>
      </c>
      <c r="K21" s="46" t="s">
        <v>80</v>
      </c>
      <c r="L21" s="98" t="s">
        <v>562</v>
      </c>
      <c r="M21" s="47">
        <v>10694</v>
      </c>
      <c r="N21" s="47">
        <v>2672</v>
      </c>
      <c r="O21" s="48">
        <v>696</v>
      </c>
      <c r="P21" s="49">
        <f t="shared" si="1"/>
        <v>0</v>
      </c>
      <c r="Q21" s="49">
        <f t="shared" si="2"/>
        <v>0</v>
      </c>
      <c r="R21" s="49">
        <f t="shared" si="3"/>
        <v>3368</v>
      </c>
      <c r="S21" s="49"/>
      <c r="T21" s="50">
        <f t="shared" si="4"/>
        <v>3368</v>
      </c>
    </row>
    <row r="22" spans="1:20" x14ac:dyDescent="0.2">
      <c r="A22" s="40">
        <v>13</v>
      </c>
      <c r="B22" s="41" t="s">
        <v>57</v>
      </c>
      <c r="C22" s="41">
        <v>2</v>
      </c>
      <c r="D22" s="42" t="s">
        <v>79</v>
      </c>
      <c r="E22" s="43">
        <v>66</v>
      </c>
      <c r="F22" s="44"/>
      <c r="G22" s="48">
        <v>14073</v>
      </c>
      <c r="H22" s="48">
        <v>5154</v>
      </c>
      <c r="I22" s="45" t="s">
        <v>59</v>
      </c>
      <c r="J22" s="54">
        <v>5</v>
      </c>
      <c r="K22" s="46" t="s">
        <v>81</v>
      </c>
      <c r="L22" s="98" t="s">
        <v>563</v>
      </c>
      <c r="M22" s="47">
        <v>14073</v>
      </c>
      <c r="N22" s="47">
        <v>2592</v>
      </c>
      <c r="O22" s="48">
        <v>813</v>
      </c>
      <c r="P22" s="49">
        <f t="shared" si="1"/>
        <v>0</v>
      </c>
      <c r="Q22" s="49">
        <f t="shared" si="2"/>
        <v>0</v>
      </c>
      <c r="R22" s="49">
        <f t="shared" si="3"/>
        <v>3405</v>
      </c>
      <c r="S22" s="49"/>
      <c r="T22" s="50">
        <f t="shared" si="4"/>
        <v>3405</v>
      </c>
    </row>
    <row r="23" spans="1:20" x14ac:dyDescent="0.2">
      <c r="A23" s="40">
        <v>14</v>
      </c>
      <c r="B23" s="41" t="s">
        <v>57</v>
      </c>
      <c r="C23" s="41">
        <v>2</v>
      </c>
      <c r="D23" s="42" t="s">
        <v>79</v>
      </c>
      <c r="E23" s="43">
        <v>74</v>
      </c>
      <c r="F23" s="44"/>
      <c r="G23" s="48">
        <v>15307</v>
      </c>
      <c r="H23" s="48">
        <v>6490</v>
      </c>
      <c r="I23" s="45" t="s">
        <v>59</v>
      </c>
      <c r="J23" s="54">
        <v>5</v>
      </c>
      <c r="K23" s="46" t="s">
        <v>82</v>
      </c>
      <c r="L23" s="98" t="s">
        <v>563</v>
      </c>
      <c r="M23" s="47">
        <v>15566</v>
      </c>
      <c r="N23" s="47">
        <v>3511</v>
      </c>
      <c r="O23" s="48">
        <v>877</v>
      </c>
      <c r="P23" s="49">
        <f t="shared" si="1"/>
        <v>0</v>
      </c>
      <c r="Q23" s="49">
        <f t="shared" si="2"/>
        <v>0</v>
      </c>
      <c r="R23" s="49">
        <f t="shared" si="3"/>
        <v>4388</v>
      </c>
      <c r="S23" s="49"/>
      <c r="T23" s="50">
        <f t="shared" si="4"/>
        <v>4388</v>
      </c>
    </row>
    <row r="24" spans="1:20" x14ac:dyDescent="0.2">
      <c r="A24" s="40">
        <v>15</v>
      </c>
      <c r="B24" s="41" t="s">
        <v>57</v>
      </c>
      <c r="C24" s="41">
        <v>2</v>
      </c>
      <c r="D24" s="42" t="s">
        <v>79</v>
      </c>
      <c r="E24" s="43">
        <v>94</v>
      </c>
      <c r="F24" s="44"/>
      <c r="G24" s="48">
        <v>9710</v>
      </c>
      <c r="H24" s="48">
        <v>5391</v>
      </c>
      <c r="I24" s="45" t="s">
        <v>59</v>
      </c>
      <c r="J24" s="54">
        <v>5</v>
      </c>
      <c r="K24" s="46" t="s">
        <v>83</v>
      </c>
      <c r="L24" s="98" t="s">
        <v>563</v>
      </c>
      <c r="M24" s="47">
        <v>9734</v>
      </c>
      <c r="N24" s="47">
        <v>2153</v>
      </c>
      <c r="O24" s="48">
        <v>638</v>
      </c>
      <c r="P24" s="49">
        <f t="shared" si="1"/>
        <v>0</v>
      </c>
      <c r="Q24" s="49">
        <f t="shared" si="2"/>
        <v>0</v>
      </c>
      <c r="R24" s="49">
        <f t="shared" si="3"/>
        <v>2791</v>
      </c>
      <c r="S24" s="49"/>
      <c r="T24" s="50">
        <f t="shared" si="4"/>
        <v>2791</v>
      </c>
    </row>
    <row r="25" spans="1:20" x14ac:dyDescent="0.2">
      <c r="A25" s="40">
        <v>16</v>
      </c>
      <c r="B25" s="41" t="s">
        <v>57</v>
      </c>
      <c r="C25" s="41">
        <v>2</v>
      </c>
      <c r="D25" s="42" t="s">
        <v>79</v>
      </c>
      <c r="E25" s="43">
        <v>112</v>
      </c>
      <c r="F25" s="44"/>
      <c r="G25" s="48">
        <v>11427</v>
      </c>
      <c r="H25" s="48">
        <v>5517</v>
      </c>
      <c r="I25" s="45" t="s">
        <v>59</v>
      </c>
      <c r="J25" s="54">
        <v>4</v>
      </c>
      <c r="K25" s="46" t="s">
        <v>84</v>
      </c>
      <c r="L25" s="97" t="s">
        <v>564</v>
      </c>
      <c r="M25" s="47">
        <v>11427</v>
      </c>
      <c r="N25" s="47">
        <v>1954</v>
      </c>
      <c r="O25" s="48">
        <v>790</v>
      </c>
      <c r="P25" s="49">
        <f t="shared" si="1"/>
        <v>0</v>
      </c>
      <c r="Q25" s="49">
        <f t="shared" si="2"/>
        <v>0</v>
      </c>
      <c r="R25" s="49">
        <f t="shared" si="3"/>
        <v>2744</v>
      </c>
      <c r="S25" s="49"/>
      <c r="T25" s="50">
        <f t="shared" si="4"/>
        <v>2744</v>
      </c>
    </row>
    <row r="26" spans="1:20" x14ac:dyDescent="0.2">
      <c r="A26" s="40">
        <v>17</v>
      </c>
      <c r="B26" s="41" t="s">
        <v>57</v>
      </c>
      <c r="C26" s="41">
        <v>2</v>
      </c>
      <c r="D26" s="42" t="s">
        <v>79</v>
      </c>
      <c r="E26" s="43">
        <v>120</v>
      </c>
      <c r="F26" s="44"/>
      <c r="G26" s="48">
        <v>14230</v>
      </c>
      <c r="H26" s="48">
        <v>6031</v>
      </c>
      <c r="I26" s="45" t="s">
        <v>59</v>
      </c>
      <c r="J26" s="54">
        <v>4</v>
      </c>
      <c r="K26" s="46" t="s">
        <v>85</v>
      </c>
      <c r="L26" s="97" t="s">
        <v>564</v>
      </c>
      <c r="M26" s="47">
        <v>14230</v>
      </c>
      <c r="N26" s="47">
        <v>4062</v>
      </c>
      <c r="O26" s="48">
        <v>1614</v>
      </c>
      <c r="P26" s="49">
        <f t="shared" si="1"/>
        <v>0</v>
      </c>
      <c r="Q26" s="49">
        <f t="shared" si="2"/>
        <v>0</v>
      </c>
      <c r="R26" s="49">
        <f t="shared" si="3"/>
        <v>5676</v>
      </c>
      <c r="S26" s="49"/>
      <c r="T26" s="50">
        <f t="shared" si="4"/>
        <v>5676</v>
      </c>
    </row>
    <row r="27" spans="1:20" x14ac:dyDescent="0.2">
      <c r="A27" s="40">
        <v>18</v>
      </c>
      <c r="B27" s="41" t="s">
        <v>57</v>
      </c>
      <c r="C27" s="41">
        <v>2</v>
      </c>
      <c r="D27" s="42" t="s">
        <v>86</v>
      </c>
      <c r="E27" s="43">
        <v>4</v>
      </c>
      <c r="F27" s="44"/>
      <c r="G27" s="48">
        <v>1716</v>
      </c>
      <c r="H27" s="48">
        <v>1000</v>
      </c>
      <c r="I27" s="45" t="s">
        <v>77</v>
      </c>
      <c r="J27" s="54">
        <v>15</v>
      </c>
      <c r="K27" s="46" t="s">
        <v>41</v>
      </c>
      <c r="L27" s="98" t="s">
        <v>565</v>
      </c>
      <c r="M27" s="47">
        <v>1736</v>
      </c>
      <c r="N27" s="47">
        <v>868</v>
      </c>
      <c r="O27" s="48">
        <v>139</v>
      </c>
      <c r="P27" s="49">
        <f t="shared" si="1"/>
        <v>0</v>
      </c>
      <c r="Q27" s="49">
        <f t="shared" si="2"/>
        <v>0</v>
      </c>
      <c r="R27" s="49">
        <f t="shared" si="3"/>
        <v>1007</v>
      </c>
      <c r="S27" s="49"/>
      <c r="T27" s="50">
        <f t="shared" si="4"/>
        <v>1007</v>
      </c>
    </row>
    <row r="28" spans="1:20" x14ac:dyDescent="0.2">
      <c r="A28" s="40">
        <v>19</v>
      </c>
      <c r="B28" s="41" t="s">
        <v>57</v>
      </c>
      <c r="C28" s="41">
        <v>2</v>
      </c>
      <c r="D28" s="42" t="s">
        <v>87</v>
      </c>
      <c r="E28" s="43">
        <v>4</v>
      </c>
      <c r="F28" s="44"/>
      <c r="G28" s="48">
        <v>2000</v>
      </c>
      <c r="H28" s="48">
        <v>1276</v>
      </c>
      <c r="I28" s="45" t="s">
        <v>59</v>
      </c>
      <c r="J28" s="54">
        <v>3</v>
      </c>
      <c r="K28" s="46" t="s">
        <v>88</v>
      </c>
      <c r="L28" s="98" t="s">
        <v>566</v>
      </c>
      <c r="M28" s="47">
        <v>2034</v>
      </c>
      <c r="N28" s="48">
        <v>476</v>
      </c>
      <c r="O28" s="48">
        <v>162</v>
      </c>
      <c r="P28" s="49">
        <f t="shared" si="1"/>
        <v>0</v>
      </c>
      <c r="Q28" s="49">
        <f t="shared" si="2"/>
        <v>0</v>
      </c>
      <c r="R28" s="49">
        <f t="shared" si="3"/>
        <v>638</v>
      </c>
      <c r="S28" s="49"/>
      <c r="T28" s="50">
        <f t="shared" si="4"/>
        <v>638</v>
      </c>
    </row>
    <row r="29" spans="1:20" x14ac:dyDescent="0.2">
      <c r="A29" s="40">
        <v>20</v>
      </c>
      <c r="B29" s="41" t="s">
        <v>57</v>
      </c>
      <c r="C29" s="41">
        <v>2</v>
      </c>
      <c r="D29" s="42" t="s">
        <v>89</v>
      </c>
      <c r="E29" s="43">
        <v>31</v>
      </c>
      <c r="F29" s="42"/>
      <c r="G29" s="48">
        <v>357</v>
      </c>
      <c r="H29" s="48">
        <v>0</v>
      </c>
      <c r="I29" s="45" t="s">
        <v>59</v>
      </c>
      <c r="J29" s="54">
        <v>3</v>
      </c>
      <c r="K29" s="46" t="s">
        <v>22</v>
      </c>
      <c r="L29" s="98" t="s">
        <v>567</v>
      </c>
      <c r="M29" s="47">
        <v>498</v>
      </c>
      <c r="N29" s="47">
        <v>0</v>
      </c>
      <c r="O29" s="48">
        <v>27</v>
      </c>
      <c r="P29" s="49">
        <f t="shared" si="1"/>
        <v>0</v>
      </c>
      <c r="Q29" s="49">
        <f t="shared" si="2"/>
        <v>0</v>
      </c>
      <c r="R29" s="49">
        <f t="shared" si="3"/>
        <v>27</v>
      </c>
      <c r="S29" s="49"/>
      <c r="T29" s="50">
        <f t="shared" si="4"/>
        <v>27</v>
      </c>
    </row>
    <row r="30" spans="1:20" x14ac:dyDescent="0.2">
      <c r="A30" s="40">
        <v>21</v>
      </c>
      <c r="B30" s="41" t="s">
        <v>57</v>
      </c>
      <c r="C30" s="41">
        <v>2</v>
      </c>
      <c r="D30" s="42" t="s">
        <v>90</v>
      </c>
      <c r="E30" s="60">
        <v>3</v>
      </c>
      <c r="F30" s="44"/>
      <c r="G30" s="48">
        <v>1288</v>
      </c>
      <c r="H30" s="48">
        <v>217</v>
      </c>
      <c r="I30" s="53" t="s">
        <v>59</v>
      </c>
      <c r="J30" s="54">
        <v>2</v>
      </c>
      <c r="K30" s="54" t="s">
        <v>47</v>
      </c>
      <c r="L30" s="97" t="s">
        <v>552</v>
      </c>
      <c r="M30" s="47">
        <v>1508</v>
      </c>
      <c r="N30" s="48">
        <v>340</v>
      </c>
      <c r="O30" s="48">
        <v>108</v>
      </c>
      <c r="P30" s="49">
        <f t="shared" si="1"/>
        <v>0</v>
      </c>
      <c r="Q30" s="49">
        <f t="shared" si="2"/>
        <v>0</v>
      </c>
      <c r="R30" s="49">
        <f t="shared" si="3"/>
        <v>448</v>
      </c>
      <c r="S30" s="49"/>
      <c r="T30" s="50">
        <f t="shared" si="4"/>
        <v>448</v>
      </c>
    </row>
    <row r="31" spans="1:20" x14ac:dyDescent="0.2">
      <c r="A31" s="40">
        <v>22</v>
      </c>
      <c r="B31" s="41" t="s">
        <v>57</v>
      </c>
      <c r="C31" s="41">
        <v>2</v>
      </c>
      <c r="D31" s="42" t="s">
        <v>90</v>
      </c>
      <c r="E31" s="43">
        <v>5</v>
      </c>
      <c r="F31" s="44"/>
      <c r="G31" s="48">
        <v>898</v>
      </c>
      <c r="H31" s="48">
        <v>898</v>
      </c>
      <c r="I31" s="45" t="s">
        <v>59</v>
      </c>
      <c r="J31" s="54">
        <v>2</v>
      </c>
      <c r="K31" s="46" t="s">
        <v>91</v>
      </c>
      <c r="L31" s="97" t="s">
        <v>552</v>
      </c>
      <c r="M31" s="47">
        <v>936</v>
      </c>
      <c r="N31" s="47">
        <v>257</v>
      </c>
      <c r="O31" s="48">
        <v>25</v>
      </c>
      <c r="P31" s="49">
        <f t="shared" si="1"/>
        <v>0</v>
      </c>
      <c r="Q31" s="49">
        <f t="shared" si="2"/>
        <v>0</v>
      </c>
      <c r="R31" s="49">
        <f t="shared" si="3"/>
        <v>282</v>
      </c>
      <c r="S31" s="49"/>
      <c r="T31" s="50">
        <f t="shared" si="4"/>
        <v>282</v>
      </c>
    </row>
    <row r="32" spans="1:20" x14ac:dyDescent="0.2">
      <c r="A32" s="40">
        <v>23</v>
      </c>
      <c r="B32" s="41" t="s">
        <v>57</v>
      </c>
      <c r="C32" s="41">
        <v>2</v>
      </c>
      <c r="D32" s="42" t="s">
        <v>90</v>
      </c>
      <c r="E32" s="43">
        <v>6</v>
      </c>
      <c r="F32" s="44"/>
      <c r="G32" s="48">
        <v>916</v>
      </c>
      <c r="H32" s="48">
        <v>260</v>
      </c>
      <c r="I32" s="45" t="s">
        <v>59</v>
      </c>
      <c r="J32" s="54">
        <v>2</v>
      </c>
      <c r="K32" s="46" t="s">
        <v>92</v>
      </c>
      <c r="L32" s="97" t="s">
        <v>552</v>
      </c>
      <c r="M32" s="47">
        <v>950</v>
      </c>
      <c r="N32" s="47">
        <v>254</v>
      </c>
      <c r="O32" s="48">
        <v>18</v>
      </c>
      <c r="P32" s="49">
        <f t="shared" si="1"/>
        <v>0</v>
      </c>
      <c r="Q32" s="49">
        <f t="shared" si="2"/>
        <v>0</v>
      </c>
      <c r="R32" s="49">
        <f t="shared" si="3"/>
        <v>272</v>
      </c>
      <c r="S32" s="49"/>
      <c r="T32" s="50">
        <f t="shared" si="4"/>
        <v>272</v>
      </c>
    </row>
    <row r="33" spans="1:20" x14ac:dyDescent="0.2">
      <c r="A33" s="40">
        <v>24</v>
      </c>
      <c r="B33" s="41" t="s">
        <v>57</v>
      </c>
      <c r="C33" s="41">
        <v>2</v>
      </c>
      <c r="D33" s="42" t="s">
        <v>90</v>
      </c>
      <c r="E33" s="43">
        <v>7</v>
      </c>
      <c r="F33" s="44"/>
      <c r="G33" s="48">
        <v>998</v>
      </c>
      <c r="H33" s="48">
        <v>52</v>
      </c>
      <c r="I33" s="45" t="s">
        <v>59</v>
      </c>
      <c r="J33" s="54">
        <v>2</v>
      </c>
      <c r="K33" s="46" t="s">
        <v>49</v>
      </c>
      <c r="L33" s="97" t="s">
        <v>552</v>
      </c>
      <c r="M33" s="47">
        <v>998</v>
      </c>
      <c r="N33" s="47">
        <v>151</v>
      </c>
      <c r="O33" s="48">
        <v>24</v>
      </c>
      <c r="P33" s="49">
        <f t="shared" si="1"/>
        <v>0</v>
      </c>
      <c r="Q33" s="49">
        <f t="shared" si="2"/>
        <v>0</v>
      </c>
      <c r="R33" s="49">
        <f t="shared" si="3"/>
        <v>175</v>
      </c>
      <c r="S33" s="49"/>
      <c r="T33" s="50">
        <f t="shared" si="4"/>
        <v>175</v>
      </c>
    </row>
    <row r="34" spans="1:20" x14ac:dyDescent="0.2">
      <c r="A34" s="40">
        <v>25</v>
      </c>
      <c r="B34" s="41" t="s">
        <v>57</v>
      </c>
      <c r="C34" s="41">
        <v>2</v>
      </c>
      <c r="D34" s="42" t="s">
        <v>90</v>
      </c>
      <c r="E34" s="43">
        <v>8</v>
      </c>
      <c r="F34" s="44"/>
      <c r="G34" s="48">
        <v>1094</v>
      </c>
      <c r="H34" s="48">
        <v>199</v>
      </c>
      <c r="I34" s="45" t="s">
        <v>59</v>
      </c>
      <c r="J34" s="54">
        <v>2</v>
      </c>
      <c r="K34" s="46" t="s">
        <v>42</v>
      </c>
      <c r="L34" s="97" t="s">
        <v>552</v>
      </c>
      <c r="M34" s="47">
        <v>1094</v>
      </c>
      <c r="N34" s="47">
        <v>165</v>
      </c>
      <c r="O34" s="48">
        <v>20</v>
      </c>
      <c r="P34" s="49">
        <f t="shared" si="1"/>
        <v>0</v>
      </c>
      <c r="Q34" s="49">
        <f t="shared" si="2"/>
        <v>0</v>
      </c>
      <c r="R34" s="49">
        <f t="shared" si="3"/>
        <v>185</v>
      </c>
      <c r="S34" s="49"/>
      <c r="T34" s="50">
        <f t="shared" si="4"/>
        <v>185</v>
      </c>
    </row>
    <row r="35" spans="1:20" x14ac:dyDescent="0.2">
      <c r="A35" s="40">
        <v>26</v>
      </c>
      <c r="B35" s="41" t="s">
        <v>57</v>
      </c>
      <c r="C35" s="41">
        <v>2</v>
      </c>
      <c r="D35" s="42" t="s">
        <v>90</v>
      </c>
      <c r="E35" s="43">
        <v>9</v>
      </c>
      <c r="F35" s="44"/>
      <c r="G35" s="48">
        <v>1015</v>
      </c>
      <c r="H35" s="48">
        <v>233</v>
      </c>
      <c r="I35" s="45" t="s">
        <v>59</v>
      </c>
      <c r="J35" s="54">
        <v>2</v>
      </c>
      <c r="K35" s="46" t="s">
        <v>53</v>
      </c>
      <c r="L35" s="97" t="s">
        <v>552</v>
      </c>
      <c r="M35" s="47">
        <v>1020</v>
      </c>
      <c r="N35" s="47">
        <v>141</v>
      </c>
      <c r="O35" s="48">
        <v>24</v>
      </c>
      <c r="P35" s="49">
        <f t="shared" si="1"/>
        <v>0</v>
      </c>
      <c r="Q35" s="49">
        <f t="shared" si="2"/>
        <v>0</v>
      </c>
      <c r="R35" s="49">
        <f t="shared" si="3"/>
        <v>165</v>
      </c>
      <c r="S35" s="49"/>
      <c r="T35" s="50">
        <f t="shared" si="4"/>
        <v>165</v>
      </c>
    </row>
    <row r="36" spans="1:20" x14ac:dyDescent="0.2">
      <c r="A36" s="40">
        <v>27</v>
      </c>
      <c r="B36" s="41" t="s">
        <v>57</v>
      </c>
      <c r="C36" s="41">
        <v>2</v>
      </c>
      <c r="D36" s="42" t="s">
        <v>90</v>
      </c>
      <c r="E36" s="43">
        <v>10</v>
      </c>
      <c r="F36" s="44"/>
      <c r="G36" s="48">
        <v>1071</v>
      </c>
      <c r="H36" s="48">
        <v>294</v>
      </c>
      <c r="I36" s="45" t="s">
        <v>59</v>
      </c>
      <c r="J36" s="54">
        <v>2</v>
      </c>
      <c r="K36" s="46" t="s">
        <v>24</v>
      </c>
      <c r="L36" s="97" t="s">
        <v>552</v>
      </c>
      <c r="M36" s="47">
        <v>1077</v>
      </c>
      <c r="N36" s="47">
        <v>164</v>
      </c>
      <c r="O36" s="48">
        <v>16</v>
      </c>
      <c r="P36" s="49">
        <f t="shared" si="1"/>
        <v>0</v>
      </c>
      <c r="Q36" s="49">
        <f t="shared" si="2"/>
        <v>0</v>
      </c>
      <c r="R36" s="49">
        <f t="shared" si="3"/>
        <v>180</v>
      </c>
      <c r="S36" s="49"/>
      <c r="T36" s="50">
        <f t="shared" si="4"/>
        <v>180</v>
      </c>
    </row>
    <row r="37" spans="1:20" x14ac:dyDescent="0.2">
      <c r="A37" s="40">
        <v>28</v>
      </c>
      <c r="B37" s="41" t="s">
        <v>57</v>
      </c>
      <c r="C37" s="41">
        <v>2</v>
      </c>
      <c r="D37" s="42" t="s">
        <v>90</v>
      </c>
      <c r="E37" s="43">
        <v>11</v>
      </c>
      <c r="F37" s="44"/>
      <c r="G37" s="48">
        <v>1005</v>
      </c>
      <c r="H37" s="48">
        <v>99</v>
      </c>
      <c r="I37" s="45" t="s">
        <v>59</v>
      </c>
      <c r="J37" s="54">
        <v>2</v>
      </c>
      <c r="K37" s="46" t="s">
        <v>12</v>
      </c>
      <c r="L37" s="97" t="s">
        <v>552</v>
      </c>
      <c r="M37" s="47">
        <v>1005</v>
      </c>
      <c r="N37" s="47">
        <v>132</v>
      </c>
      <c r="O37" s="48">
        <v>22</v>
      </c>
      <c r="P37" s="49">
        <f t="shared" si="1"/>
        <v>0</v>
      </c>
      <c r="Q37" s="49">
        <f t="shared" si="2"/>
        <v>0</v>
      </c>
      <c r="R37" s="49">
        <f t="shared" si="3"/>
        <v>154</v>
      </c>
      <c r="S37" s="49"/>
      <c r="T37" s="50">
        <f t="shared" si="4"/>
        <v>154</v>
      </c>
    </row>
    <row r="38" spans="1:20" x14ac:dyDescent="0.2">
      <c r="A38" s="40">
        <v>29</v>
      </c>
      <c r="B38" s="41" t="s">
        <v>57</v>
      </c>
      <c r="C38" s="41">
        <v>2</v>
      </c>
      <c r="D38" s="42" t="s">
        <v>90</v>
      </c>
      <c r="E38" s="43">
        <v>12</v>
      </c>
      <c r="F38" s="44"/>
      <c r="G38" s="48">
        <v>1190</v>
      </c>
      <c r="H38" s="48">
        <v>330</v>
      </c>
      <c r="I38" s="45" t="s">
        <v>59</v>
      </c>
      <c r="J38" s="54">
        <v>2</v>
      </c>
      <c r="K38" s="46" t="s">
        <v>93</v>
      </c>
      <c r="L38" s="97" t="s">
        <v>552</v>
      </c>
      <c r="M38" s="47">
        <v>1190</v>
      </c>
      <c r="N38" s="47">
        <v>200</v>
      </c>
      <c r="O38" s="48">
        <v>17</v>
      </c>
      <c r="P38" s="49">
        <f t="shared" si="1"/>
        <v>0</v>
      </c>
      <c r="Q38" s="49">
        <f t="shared" si="2"/>
        <v>0</v>
      </c>
      <c r="R38" s="49">
        <f t="shared" si="3"/>
        <v>217</v>
      </c>
      <c r="S38" s="49"/>
      <c r="T38" s="50">
        <f t="shared" si="4"/>
        <v>217</v>
      </c>
    </row>
    <row r="39" spans="1:20" x14ac:dyDescent="0.2">
      <c r="A39" s="40">
        <v>30</v>
      </c>
      <c r="B39" s="41" t="s">
        <v>57</v>
      </c>
      <c r="C39" s="41">
        <v>2</v>
      </c>
      <c r="D39" s="42" t="s">
        <v>90</v>
      </c>
      <c r="E39" s="43">
        <v>14</v>
      </c>
      <c r="F39" s="44"/>
      <c r="G39" s="48">
        <v>1071</v>
      </c>
      <c r="H39" s="48">
        <v>1071</v>
      </c>
      <c r="I39" s="42" t="s">
        <v>59</v>
      </c>
      <c r="J39" s="54">
        <v>2</v>
      </c>
      <c r="K39" s="54">
        <v>21</v>
      </c>
      <c r="L39" s="103" t="s">
        <v>552</v>
      </c>
      <c r="M39" s="47">
        <v>1644</v>
      </c>
      <c r="N39" s="47">
        <v>965</v>
      </c>
      <c r="O39" s="61">
        <v>0</v>
      </c>
      <c r="P39" s="49">
        <f t="shared" si="1"/>
        <v>0</v>
      </c>
      <c r="Q39" s="49">
        <f t="shared" si="2"/>
        <v>0</v>
      </c>
      <c r="R39" s="49">
        <f t="shared" si="3"/>
        <v>965</v>
      </c>
      <c r="S39" s="49"/>
      <c r="T39" s="50">
        <f t="shared" si="4"/>
        <v>965</v>
      </c>
    </row>
    <row r="40" spans="1:20" x14ac:dyDescent="0.2">
      <c r="A40" s="40">
        <v>31</v>
      </c>
      <c r="B40" s="41" t="s">
        <v>57</v>
      </c>
      <c r="C40" s="41">
        <v>2</v>
      </c>
      <c r="D40" s="42" t="s">
        <v>94</v>
      </c>
      <c r="E40" s="43">
        <v>7</v>
      </c>
      <c r="F40" s="51">
        <v>9</v>
      </c>
      <c r="G40" s="48">
        <v>7347</v>
      </c>
      <c r="H40" s="48">
        <v>6359</v>
      </c>
      <c r="I40" s="53" t="s">
        <v>77</v>
      </c>
      <c r="J40" s="54">
        <v>13</v>
      </c>
      <c r="K40" s="54" t="s">
        <v>30</v>
      </c>
      <c r="L40" s="99" t="s">
        <v>568</v>
      </c>
      <c r="M40" s="47">
        <v>7457</v>
      </c>
      <c r="N40" s="47">
        <v>7227</v>
      </c>
      <c r="O40" s="48">
        <v>166</v>
      </c>
      <c r="P40" s="49">
        <f t="shared" si="1"/>
        <v>0</v>
      </c>
      <c r="Q40" s="49">
        <f t="shared" si="2"/>
        <v>0</v>
      </c>
      <c r="R40" s="49">
        <f t="shared" si="3"/>
        <v>7393</v>
      </c>
      <c r="S40" s="49"/>
      <c r="T40" s="50">
        <f t="shared" si="4"/>
        <v>7393</v>
      </c>
    </row>
    <row r="41" spans="1:20" x14ac:dyDescent="0.2">
      <c r="A41" s="40">
        <v>32</v>
      </c>
      <c r="B41" s="41" t="s">
        <v>57</v>
      </c>
      <c r="C41" s="41">
        <v>2</v>
      </c>
      <c r="D41" s="42" t="s">
        <v>94</v>
      </c>
      <c r="E41" s="43">
        <v>8</v>
      </c>
      <c r="F41" s="44"/>
      <c r="G41" s="48">
        <v>340</v>
      </c>
      <c r="H41" s="48">
        <v>340</v>
      </c>
      <c r="I41" s="45" t="s">
        <v>68</v>
      </c>
      <c r="J41" s="54">
        <v>7</v>
      </c>
      <c r="K41" s="46" t="s">
        <v>95</v>
      </c>
      <c r="L41" s="99" t="s">
        <v>569</v>
      </c>
      <c r="M41" s="47">
        <v>340</v>
      </c>
      <c r="N41" s="48">
        <v>164</v>
      </c>
      <c r="O41" s="48">
        <v>111</v>
      </c>
      <c r="P41" s="49">
        <f t="shared" si="1"/>
        <v>0</v>
      </c>
      <c r="Q41" s="49">
        <f t="shared" si="2"/>
        <v>0</v>
      </c>
      <c r="R41" s="49">
        <f t="shared" si="3"/>
        <v>275</v>
      </c>
      <c r="S41" s="49"/>
      <c r="T41" s="50">
        <f t="shared" si="4"/>
        <v>275</v>
      </c>
    </row>
    <row r="42" spans="1:20" x14ac:dyDescent="0.2">
      <c r="A42" s="40">
        <v>33</v>
      </c>
      <c r="B42" s="41" t="s">
        <v>57</v>
      </c>
      <c r="C42" s="41">
        <v>2</v>
      </c>
      <c r="D42" s="42" t="s">
        <v>94</v>
      </c>
      <c r="E42" s="43">
        <v>23</v>
      </c>
      <c r="F42" s="44"/>
      <c r="G42" s="48">
        <v>1085</v>
      </c>
      <c r="H42" s="48">
        <v>289</v>
      </c>
      <c r="I42" s="45" t="s">
        <v>68</v>
      </c>
      <c r="J42" s="54">
        <v>6</v>
      </c>
      <c r="K42" s="46" t="s">
        <v>96</v>
      </c>
      <c r="L42" s="99" t="s">
        <v>570</v>
      </c>
      <c r="M42" s="9">
        <v>1116</v>
      </c>
      <c r="N42" s="48">
        <v>238</v>
      </c>
      <c r="O42" s="48">
        <v>265</v>
      </c>
      <c r="P42" s="49">
        <f t="shared" ref="P42:P73" si="5">IF($C42=7,SUM($N42+$O42),)</f>
        <v>0</v>
      </c>
      <c r="Q42" s="49">
        <f t="shared" ref="Q42:Q73" si="6">IF($C42=5,SUM($N42+$O42),)</f>
        <v>0</v>
      </c>
      <c r="R42" s="49">
        <f t="shared" ref="R42:R73" si="7">IF($C42=2,SUM($N42+$O42),)</f>
        <v>503</v>
      </c>
      <c r="S42" s="49"/>
      <c r="T42" s="50">
        <f t="shared" ref="T42:T73" si="8">P42+Q42+R42+S42</f>
        <v>503</v>
      </c>
    </row>
    <row r="43" spans="1:20" x14ac:dyDescent="0.2">
      <c r="A43" s="40">
        <v>34</v>
      </c>
      <c r="B43" s="41" t="s">
        <v>57</v>
      </c>
      <c r="C43" s="41">
        <v>2</v>
      </c>
      <c r="D43" s="42" t="s">
        <v>94</v>
      </c>
      <c r="E43" s="43">
        <v>39</v>
      </c>
      <c r="F43" s="44"/>
      <c r="G43" s="48">
        <v>257</v>
      </c>
      <c r="H43" s="48">
        <v>257</v>
      </c>
      <c r="I43" s="45" t="s">
        <v>68</v>
      </c>
      <c r="J43" s="54">
        <v>6</v>
      </c>
      <c r="K43" s="46" t="s">
        <v>97</v>
      </c>
      <c r="L43" s="99" t="s">
        <v>571</v>
      </c>
      <c r="M43" s="47">
        <v>315</v>
      </c>
      <c r="N43" s="48">
        <v>254</v>
      </c>
      <c r="O43" s="48">
        <v>118</v>
      </c>
      <c r="P43" s="49">
        <f t="shared" si="5"/>
        <v>0</v>
      </c>
      <c r="Q43" s="49">
        <f t="shared" si="6"/>
        <v>0</v>
      </c>
      <c r="R43" s="49">
        <f t="shared" si="7"/>
        <v>372</v>
      </c>
      <c r="S43" s="49"/>
      <c r="T43" s="50">
        <f t="shared" si="8"/>
        <v>372</v>
      </c>
    </row>
    <row r="44" spans="1:20" x14ac:dyDescent="0.2">
      <c r="A44" s="40">
        <v>35</v>
      </c>
      <c r="B44" s="41" t="s">
        <v>57</v>
      </c>
      <c r="C44" s="41">
        <v>2</v>
      </c>
      <c r="D44" s="42" t="s">
        <v>94</v>
      </c>
      <c r="E44" s="43">
        <v>76</v>
      </c>
      <c r="F44" s="44"/>
      <c r="G44" s="48">
        <v>893</v>
      </c>
      <c r="H44" s="48">
        <v>401</v>
      </c>
      <c r="I44" s="45" t="s">
        <v>68</v>
      </c>
      <c r="J44" s="54">
        <v>3</v>
      </c>
      <c r="K44" s="46" t="s">
        <v>98</v>
      </c>
      <c r="L44" s="99" t="s">
        <v>572</v>
      </c>
      <c r="M44" s="47">
        <v>952</v>
      </c>
      <c r="N44" s="48">
        <v>397</v>
      </c>
      <c r="O44" s="48">
        <v>70</v>
      </c>
      <c r="P44" s="49">
        <f t="shared" si="5"/>
        <v>0</v>
      </c>
      <c r="Q44" s="49">
        <f t="shared" si="6"/>
        <v>0</v>
      </c>
      <c r="R44" s="49">
        <f t="shared" si="7"/>
        <v>467</v>
      </c>
      <c r="S44" s="49"/>
      <c r="T44" s="50">
        <f t="shared" si="8"/>
        <v>467</v>
      </c>
    </row>
    <row r="45" spans="1:20" x14ac:dyDescent="0.2">
      <c r="A45" s="40">
        <v>36</v>
      </c>
      <c r="B45" s="41" t="s">
        <v>57</v>
      </c>
      <c r="C45" s="41">
        <v>2</v>
      </c>
      <c r="D45" s="42" t="s">
        <v>99</v>
      </c>
      <c r="E45" s="43">
        <v>14</v>
      </c>
      <c r="F45" s="44"/>
      <c r="G45" s="48">
        <v>14281</v>
      </c>
      <c r="H45" s="48">
        <v>5051</v>
      </c>
      <c r="I45" s="53" t="s">
        <v>59</v>
      </c>
      <c r="J45" s="54">
        <v>3</v>
      </c>
      <c r="K45" s="54" t="s">
        <v>100</v>
      </c>
      <c r="L45" s="98" t="s">
        <v>573</v>
      </c>
      <c r="M45" s="47">
        <v>14343</v>
      </c>
      <c r="N45" s="47">
        <v>4117</v>
      </c>
      <c r="O45" s="48">
        <v>909</v>
      </c>
      <c r="P45" s="49">
        <f t="shared" si="5"/>
        <v>0</v>
      </c>
      <c r="Q45" s="49">
        <f t="shared" si="6"/>
        <v>0</v>
      </c>
      <c r="R45" s="49">
        <f t="shared" si="7"/>
        <v>5026</v>
      </c>
      <c r="S45" s="49"/>
      <c r="T45" s="50">
        <f t="shared" si="8"/>
        <v>5026</v>
      </c>
    </row>
    <row r="46" spans="1:20" x14ac:dyDescent="0.2">
      <c r="A46" s="40">
        <v>37</v>
      </c>
      <c r="B46" s="41" t="s">
        <v>57</v>
      </c>
      <c r="C46" s="41">
        <v>2</v>
      </c>
      <c r="D46" s="42" t="s">
        <v>101</v>
      </c>
      <c r="E46" s="43">
        <v>17</v>
      </c>
      <c r="F46" s="44"/>
      <c r="G46" s="48">
        <v>2945</v>
      </c>
      <c r="H46" s="48">
        <v>1915</v>
      </c>
      <c r="I46" s="45" t="s">
        <v>77</v>
      </c>
      <c r="J46" s="54">
        <v>14</v>
      </c>
      <c r="K46" s="46" t="s">
        <v>61</v>
      </c>
      <c r="L46" s="97" t="s">
        <v>574</v>
      </c>
      <c r="M46" s="47">
        <v>2950</v>
      </c>
      <c r="N46" s="48">
        <v>1810</v>
      </c>
      <c r="O46" s="48">
        <v>117</v>
      </c>
      <c r="P46" s="49">
        <f t="shared" si="5"/>
        <v>0</v>
      </c>
      <c r="Q46" s="49">
        <f t="shared" si="6"/>
        <v>0</v>
      </c>
      <c r="R46" s="49">
        <f t="shared" si="7"/>
        <v>1927</v>
      </c>
      <c r="S46" s="49"/>
      <c r="T46" s="50">
        <f t="shared" si="8"/>
        <v>1927</v>
      </c>
    </row>
    <row r="47" spans="1:20" x14ac:dyDescent="0.2">
      <c r="A47" s="40">
        <v>38</v>
      </c>
      <c r="B47" s="41" t="s">
        <v>57</v>
      </c>
      <c r="C47" s="41">
        <v>2</v>
      </c>
      <c r="D47" s="42" t="s">
        <v>102</v>
      </c>
      <c r="E47" s="43">
        <v>16</v>
      </c>
      <c r="F47" s="44"/>
      <c r="G47" s="48">
        <v>1284</v>
      </c>
      <c r="H47" s="48">
        <v>261</v>
      </c>
      <c r="I47" s="45" t="s">
        <v>59</v>
      </c>
      <c r="J47" s="54">
        <v>2</v>
      </c>
      <c r="K47" s="46" t="s">
        <v>103</v>
      </c>
      <c r="L47" s="99" t="s">
        <v>554</v>
      </c>
      <c r="M47" s="47">
        <v>1284</v>
      </c>
      <c r="N47" s="48">
        <v>215</v>
      </c>
      <c r="O47" s="48">
        <v>51</v>
      </c>
      <c r="P47" s="49">
        <f t="shared" si="5"/>
        <v>0</v>
      </c>
      <c r="Q47" s="49">
        <f t="shared" si="6"/>
        <v>0</v>
      </c>
      <c r="R47" s="49">
        <f t="shared" si="7"/>
        <v>266</v>
      </c>
      <c r="S47" s="49"/>
      <c r="T47" s="50">
        <f t="shared" si="8"/>
        <v>266</v>
      </c>
    </row>
    <row r="48" spans="1:20" x14ac:dyDescent="0.2">
      <c r="A48" s="40">
        <v>39</v>
      </c>
      <c r="B48" s="41" t="s">
        <v>57</v>
      </c>
      <c r="C48" s="41">
        <v>2</v>
      </c>
      <c r="D48" s="42" t="s">
        <v>102</v>
      </c>
      <c r="E48" s="43">
        <v>18</v>
      </c>
      <c r="F48" s="44"/>
      <c r="G48" s="48">
        <v>1014</v>
      </c>
      <c r="H48" s="48">
        <v>430</v>
      </c>
      <c r="I48" s="45" t="s">
        <v>59</v>
      </c>
      <c r="J48" s="54">
        <v>2</v>
      </c>
      <c r="K48" s="46" t="s">
        <v>104</v>
      </c>
      <c r="L48" s="99" t="s">
        <v>554</v>
      </c>
      <c r="M48" s="47">
        <v>1078</v>
      </c>
      <c r="N48" s="48">
        <v>70</v>
      </c>
      <c r="O48" s="48">
        <v>47</v>
      </c>
      <c r="P48" s="49">
        <f t="shared" si="5"/>
        <v>0</v>
      </c>
      <c r="Q48" s="49">
        <f t="shared" si="6"/>
        <v>0</v>
      </c>
      <c r="R48" s="49">
        <f t="shared" si="7"/>
        <v>117</v>
      </c>
      <c r="S48" s="49"/>
      <c r="T48" s="50">
        <f t="shared" si="8"/>
        <v>117</v>
      </c>
    </row>
    <row r="49" spans="1:20" x14ac:dyDescent="0.2">
      <c r="A49" s="40">
        <v>40</v>
      </c>
      <c r="B49" s="41" t="s">
        <v>57</v>
      </c>
      <c r="C49" s="41">
        <v>2</v>
      </c>
      <c r="D49" s="42" t="s">
        <v>102</v>
      </c>
      <c r="E49" s="43">
        <v>20</v>
      </c>
      <c r="F49" s="44"/>
      <c r="G49" s="48">
        <v>861</v>
      </c>
      <c r="H49" s="48">
        <v>299</v>
      </c>
      <c r="I49" s="45" t="s">
        <v>59</v>
      </c>
      <c r="J49" s="54">
        <v>2</v>
      </c>
      <c r="K49" s="46" t="s">
        <v>105</v>
      </c>
      <c r="L49" s="99" t="s">
        <v>575</v>
      </c>
      <c r="M49" s="47">
        <v>866</v>
      </c>
      <c r="N49" s="48">
        <v>109</v>
      </c>
      <c r="O49" s="48">
        <v>45</v>
      </c>
      <c r="P49" s="49">
        <f t="shared" si="5"/>
        <v>0</v>
      </c>
      <c r="Q49" s="49">
        <f t="shared" si="6"/>
        <v>0</v>
      </c>
      <c r="R49" s="49">
        <f t="shared" si="7"/>
        <v>154</v>
      </c>
      <c r="S49" s="49"/>
      <c r="T49" s="50">
        <f t="shared" si="8"/>
        <v>154</v>
      </c>
    </row>
    <row r="50" spans="1:20" x14ac:dyDescent="0.2">
      <c r="A50" s="40">
        <v>41</v>
      </c>
      <c r="B50" s="41" t="s">
        <v>57</v>
      </c>
      <c r="C50" s="41">
        <v>2</v>
      </c>
      <c r="D50" s="42" t="s">
        <v>102</v>
      </c>
      <c r="E50" s="43">
        <v>22</v>
      </c>
      <c r="F50" s="44"/>
      <c r="G50" s="48">
        <v>975</v>
      </c>
      <c r="H50" s="48">
        <v>636</v>
      </c>
      <c r="I50" s="45" t="s">
        <v>59</v>
      </c>
      <c r="J50" s="54">
        <v>2</v>
      </c>
      <c r="K50" s="46" t="s">
        <v>106</v>
      </c>
      <c r="L50" s="99" t="s">
        <v>575</v>
      </c>
      <c r="M50" s="47">
        <v>985</v>
      </c>
      <c r="N50" s="48">
        <v>100</v>
      </c>
      <c r="O50" s="48">
        <v>118</v>
      </c>
      <c r="P50" s="49">
        <f t="shared" si="5"/>
        <v>0</v>
      </c>
      <c r="Q50" s="49">
        <f t="shared" si="6"/>
        <v>0</v>
      </c>
      <c r="R50" s="49">
        <f t="shared" si="7"/>
        <v>218</v>
      </c>
      <c r="S50" s="49"/>
      <c r="T50" s="50">
        <f t="shared" si="8"/>
        <v>218</v>
      </c>
    </row>
    <row r="51" spans="1:20" x14ac:dyDescent="0.2">
      <c r="A51" s="40">
        <v>42</v>
      </c>
      <c r="B51" s="41" t="s">
        <v>57</v>
      </c>
      <c r="C51" s="41">
        <v>2</v>
      </c>
      <c r="D51" s="42" t="s">
        <v>102</v>
      </c>
      <c r="E51" s="43">
        <v>24</v>
      </c>
      <c r="F51" s="44"/>
      <c r="G51" s="48">
        <v>913</v>
      </c>
      <c r="H51" s="48">
        <v>274</v>
      </c>
      <c r="I51" s="45" t="s">
        <v>59</v>
      </c>
      <c r="J51" s="54">
        <v>3</v>
      </c>
      <c r="K51" s="46" t="s">
        <v>107</v>
      </c>
      <c r="L51" s="99" t="s">
        <v>575</v>
      </c>
      <c r="M51" s="47">
        <v>913</v>
      </c>
      <c r="N51" s="48">
        <v>181</v>
      </c>
      <c r="O51" s="48">
        <v>123</v>
      </c>
      <c r="P51" s="49">
        <f t="shared" si="5"/>
        <v>0</v>
      </c>
      <c r="Q51" s="49">
        <f t="shared" si="6"/>
        <v>0</v>
      </c>
      <c r="R51" s="49">
        <f t="shared" si="7"/>
        <v>304</v>
      </c>
      <c r="S51" s="49"/>
      <c r="T51" s="50">
        <f t="shared" si="8"/>
        <v>304</v>
      </c>
    </row>
    <row r="52" spans="1:20" x14ac:dyDescent="0.2">
      <c r="A52" s="40">
        <v>43</v>
      </c>
      <c r="B52" s="41" t="s">
        <v>57</v>
      </c>
      <c r="C52" s="41">
        <v>2</v>
      </c>
      <c r="D52" s="42" t="s">
        <v>102</v>
      </c>
      <c r="E52" s="43">
        <v>26</v>
      </c>
      <c r="F52" s="44"/>
      <c r="G52" s="48">
        <v>1665</v>
      </c>
      <c r="H52" s="48">
        <v>489</v>
      </c>
      <c r="I52" s="45" t="s">
        <v>59</v>
      </c>
      <c r="J52" s="54">
        <v>3</v>
      </c>
      <c r="K52" s="46" t="s">
        <v>108</v>
      </c>
      <c r="L52" s="99" t="s">
        <v>575</v>
      </c>
      <c r="M52" s="47">
        <v>1700</v>
      </c>
      <c r="N52" s="48">
        <v>131</v>
      </c>
      <c r="O52" s="48">
        <v>79</v>
      </c>
      <c r="P52" s="49">
        <f t="shared" si="5"/>
        <v>0</v>
      </c>
      <c r="Q52" s="49">
        <f t="shared" si="6"/>
        <v>0</v>
      </c>
      <c r="R52" s="49">
        <f t="shared" si="7"/>
        <v>210</v>
      </c>
      <c r="S52" s="49"/>
      <c r="T52" s="50">
        <f t="shared" si="8"/>
        <v>210</v>
      </c>
    </row>
    <row r="53" spans="1:20" x14ac:dyDescent="0.2">
      <c r="A53" s="40">
        <v>44</v>
      </c>
      <c r="B53" s="41" t="s">
        <v>57</v>
      </c>
      <c r="C53" s="41">
        <v>2</v>
      </c>
      <c r="D53" s="42" t="s">
        <v>102</v>
      </c>
      <c r="E53" s="43">
        <v>30</v>
      </c>
      <c r="F53" s="44"/>
      <c r="G53" s="48">
        <v>862</v>
      </c>
      <c r="H53" s="48">
        <v>324</v>
      </c>
      <c r="I53" s="45" t="s">
        <v>59</v>
      </c>
      <c r="J53" s="54">
        <v>3</v>
      </c>
      <c r="K53" s="46" t="s">
        <v>109</v>
      </c>
      <c r="L53" s="99" t="s">
        <v>575</v>
      </c>
      <c r="M53" s="47">
        <v>886</v>
      </c>
      <c r="N53" s="48">
        <v>180</v>
      </c>
      <c r="O53" s="48">
        <v>105</v>
      </c>
      <c r="P53" s="49">
        <f t="shared" si="5"/>
        <v>0</v>
      </c>
      <c r="Q53" s="49">
        <f t="shared" si="6"/>
        <v>0</v>
      </c>
      <c r="R53" s="49">
        <f t="shared" si="7"/>
        <v>285</v>
      </c>
      <c r="S53" s="49"/>
      <c r="T53" s="50">
        <f t="shared" si="8"/>
        <v>285</v>
      </c>
    </row>
    <row r="54" spans="1:20" x14ac:dyDescent="0.2">
      <c r="A54" s="40">
        <v>45</v>
      </c>
      <c r="B54" s="41" t="s">
        <v>57</v>
      </c>
      <c r="C54" s="41">
        <v>2</v>
      </c>
      <c r="D54" s="42" t="s">
        <v>102</v>
      </c>
      <c r="E54" s="43">
        <v>36</v>
      </c>
      <c r="F54" s="44"/>
      <c r="G54" s="48">
        <v>3125</v>
      </c>
      <c r="H54" s="48">
        <v>1481</v>
      </c>
      <c r="I54" s="45" t="s">
        <v>59</v>
      </c>
      <c r="J54" s="54">
        <v>3</v>
      </c>
      <c r="K54" s="46" t="s">
        <v>110</v>
      </c>
      <c r="L54" s="99" t="s">
        <v>575</v>
      </c>
      <c r="M54" s="47">
        <v>3174</v>
      </c>
      <c r="N54" s="48">
        <v>433</v>
      </c>
      <c r="O54" s="48">
        <v>309</v>
      </c>
      <c r="P54" s="49">
        <f t="shared" si="5"/>
        <v>0</v>
      </c>
      <c r="Q54" s="49">
        <f t="shared" si="6"/>
        <v>0</v>
      </c>
      <c r="R54" s="49">
        <f t="shared" si="7"/>
        <v>742</v>
      </c>
      <c r="S54" s="49"/>
      <c r="T54" s="50">
        <f t="shared" si="8"/>
        <v>742</v>
      </c>
    </row>
    <row r="55" spans="1:20" x14ac:dyDescent="0.2">
      <c r="A55" s="40">
        <v>46</v>
      </c>
      <c r="B55" s="41" t="s">
        <v>57</v>
      </c>
      <c r="C55" s="41">
        <v>2</v>
      </c>
      <c r="D55" s="42" t="s">
        <v>102</v>
      </c>
      <c r="E55" s="43">
        <v>46</v>
      </c>
      <c r="F55" s="51" t="s">
        <v>10</v>
      </c>
      <c r="G55" s="48">
        <v>3359</v>
      </c>
      <c r="H55" s="48">
        <v>1346</v>
      </c>
      <c r="I55" s="53" t="s">
        <v>59</v>
      </c>
      <c r="J55" s="54">
        <v>3</v>
      </c>
      <c r="K55" s="54" t="s">
        <v>111</v>
      </c>
      <c r="L55" s="99" t="s">
        <v>576</v>
      </c>
      <c r="M55" s="47">
        <v>3399</v>
      </c>
      <c r="N55" s="48">
        <v>634</v>
      </c>
      <c r="O55" s="48">
        <v>277</v>
      </c>
      <c r="P55" s="49">
        <f t="shared" si="5"/>
        <v>0</v>
      </c>
      <c r="Q55" s="49">
        <f t="shared" si="6"/>
        <v>0</v>
      </c>
      <c r="R55" s="49">
        <f t="shared" si="7"/>
        <v>911</v>
      </c>
      <c r="S55" s="49"/>
      <c r="T55" s="50">
        <f t="shared" si="8"/>
        <v>911</v>
      </c>
    </row>
    <row r="56" spans="1:20" x14ac:dyDescent="0.2">
      <c r="A56" s="40">
        <v>47</v>
      </c>
      <c r="B56" s="41" t="s">
        <v>57</v>
      </c>
      <c r="C56" s="41">
        <v>2</v>
      </c>
      <c r="D56" s="42" t="s">
        <v>102</v>
      </c>
      <c r="E56" s="43">
        <v>60</v>
      </c>
      <c r="F56" s="44"/>
      <c r="G56" s="48">
        <v>7929</v>
      </c>
      <c r="H56" s="48">
        <v>2079</v>
      </c>
      <c r="I56" s="53" t="s">
        <v>59</v>
      </c>
      <c r="J56" s="54">
        <v>3</v>
      </c>
      <c r="K56" s="54" t="s">
        <v>112</v>
      </c>
      <c r="L56" s="104" t="s">
        <v>576</v>
      </c>
      <c r="M56" s="47"/>
      <c r="N56" s="48">
        <v>1256</v>
      </c>
      <c r="O56" s="48">
        <v>353</v>
      </c>
      <c r="P56" s="49">
        <f t="shared" si="5"/>
        <v>0</v>
      </c>
      <c r="Q56" s="49">
        <f t="shared" si="6"/>
        <v>0</v>
      </c>
      <c r="R56" s="49">
        <f t="shared" si="7"/>
        <v>1609</v>
      </c>
      <c r="S56" s="49"/>
      <c r="T56" s="50">
        <f t="shared" si="8"/>
        <v>1609</v>
      </c>
    </row>
    <row r="57" spans="1:20" x14ac:dyDescent="0.2">
      <c r="A57" s="40">
        <v>48</v>
      </c>
      <c r="B57" s="41" t="s">
        <v>57</v>
      </c>
      <c r="C57" s="41">
        <v>2</v>
      </c>
      <c r="D57" s="42" t="s">
        <v>102</v>
      </c>
      <c r="E57" s="43">
        <v>64</v>
      </c>
      <c r="F57" s="44"/>
      <c r="G57" s="48">
        <v>3022</v>
      </c>
      <c r="H57" s="48">
        <v>1543</v>
      </c>
      <c r="I57" s="45" t="s">
        <v>59</v>
      </c>
      <c r="J57" s="54">
        <v>3</v>
      </c>
      <c r="K57" s="46" t="s">
        <v>113</v>
      </c>
      <c r="L57" s="99" t="s">
        <v>577</v>
      </c>
      <c r="M57" s="47">
        <v>3051</v>
      </c>
      <c r="N57" s="48">
        <v>561</v>
      </c>
      <c r="O57" s="48">
        <v>239</v>
      </c>
      <c r="P57" s="49">
        <f t="shared" si="5"/>
        <v>0</v>
      </c>
      <c r="Q57" s="49">
        <f t="shared" si="6"/>
        <v>0</v>
      </c>
      <c r="R57" s="49">
        <f t="shared" si="7"/>
        <v>800</v>
      </c>
      <c r="S57" s="49"/>
      <c r="T57" s="50">
        <f t="shared" si="8"/>
        <v>800</v>
      </c>
    </row>
    <row r="58" spans="1:20" x14ac:dyDescent="0.2">
      <c r="A58" s="40">
        <v>49</v>
      </c>
      <c r="B58" s="41" t="s">
        <v>57</v>
      </c>
      <c r="C58" s="41">
        <v>2</v>
      </c>
      <c r="D58" s="42" t="s">
        <v>114</v>
      </c>
      <c r="E58" s="52">
        <v>2</v>
      </c>
      <c r="F58" s="44"/>
      <c r="G58" s="48">
        <v>880</v>
      </c>
      <c r="H58" s="48">
        <v>783</v>
      </c>
      <c r="I58" s="45" t="s">
        <v>65</v>
      </c>
      <c r="J58" s="54">
        <v>4</v>
      </c>
      <c r="K58" s="46" t="s">
        <v>115</v>
      </c>
      <c r="L58" s="99" t="s">
        <v>555</v>
      </c>
      <c r="M58" s="47">
        <v>902</v>
      </c>
      <c r="N58" s="48">
        <v>837</v>
      </c>
      <c r="O58" s="48">
        <v>179</v>
      </c>
      <c r="P58" s="49">
        <f t="shared" si="5"/>
        <v>0</v>
      </c>
      <c r="Q58" s="49">
        <f t="shared" si="6"/>
        <v>0</v>
      </c>
      <c r="R58" s="49">
        <f t="shared" si="7"/>
        <v>1016</v>
      </c>
      <c r="S58" s="49"/>
      <c r="T58" s="50">
        <f t="shared" si="8"/>
        <v>1016</v>
      </c>
    </row>
    <row r="59" spans="1:20" x14ac:dyDescent="0.2">
      <c r="A59" s="40">
        <v>50</v>
      </c>
      <c r="B59" s="41" t="s">
        <v>57</v>
      </c>
      <c r="C59" s="41">
        <v>2</v>
      </c>
      <c r="D59" s="42" t="s">
        <v>114</v>
      </c>
      <c r="E59" s="52">
        <v>3</v>
      </c>
      <c r="F59" s="44"/>
      <c r="G59" s="48">
        <v>428</v>
      </c>
      <c r="H59" s="48">
        <v>428</v>
      </c>
      <c r="I59" s="45" t="s">
        <v>65</v>
      </c>
      <c r="J59" s="54">
        <v>4</v>
      </c>
      <c r="K59" s="46" t="s">
        <v>116</v>
      </c>
      <c r="L59" s="99" t="s">
        <v>555</v>
      </c>
      <c r="M59" s="47">
        <v>428</v>
      </c>
      <c r="N59" s="48">
        <v>348</v>
      </c>
      <c r="O59" s="48">
        <v>36</v>
      </c>
      <c r="P59" s="49">
        <f t="shared" si="5"/>
        <v>0</v>
      </c>
      <c r="Q59" s="49">
        <f t="shared" si="6"/>
        <v>0</v>
      </c>
      <c r="R59" s="49">
        <f t="shared" si="7"/>
        <v>384</v>
      </c>
      <c r="S59" s="49"/>
      <c r="T59" s="50">
        <f t="shared" si="8"/>
        <v>384</v>
      </c>
    </row>
    <row r="60" spans="1:20" x14ac:dyDescent="0.2">
      <c r="A60" s="40">
        <v>51</v>
      </c>
      <c r="B60" s="41" t="s">
        <v>57</v>
      </c>
      <c r="C60" s="41">
        <v>2</v>
      </c>
      <c r="D60" s="42" t="s">
        <v>114</v>
      </c>
      <c r="E60" s="43">
        <v>14</v>
      </c>
      <c r="F60" s="44"/>
      <c r="G60" s="48">
        <v>3813</v>
      </c>
      <c r="H60" s="48">
        <v>2011</v>
      </c>
      <c r="I60" s="45" t="s">
        <v>65</v>
      </c>
      <c r="J60" s="54">
        <v>4</v>
      </c>
      <c r="K60" s="46" t="s">
        <v>117</v>
      </c>
      <c r="L60" s="99" t="s">
        <v>578</v>
      </c>
      <c r="M60" s="47">
        <v>3490</v>
      </c>
      <c r="N60" s="48">
        <v>1236</v>
      </c>
      <c r="O60" s="48">
        <v>190</v>
      </c>
      <c r="P60" s="49">
        <f t="shared" si="5"/>
        <v>0</v>
      </c>
      <c r="Q60" s="49">
        <f t="shared" si="6"/>
        <v>0</v>
      </c>
      <c r="R60" s="49">
        <f t="shared" si="7"/>
        <v>1426</v>
      </c>
      <c r="S60" s="49"/>
      <c r="T60" s="50">
        <f t="shared" si="8"/>
        <v>1426</v>
      </c>
    </row>
    <row r="61" spans="1:20" x14ac:dyDescent="0.2">
      <c r="A61" s="40">
        <v>52</v>
      </c>
      <c r="B61" s="41" t="s">
        <v>57</v>
      </c>
      <c r="C61" s="41">
        <v>2</v>
      </c>
      <c r="D61" s="42" t="s">
        <v>114</v>
      </c>
      <c r="E61" s="43">
        <v>15</v>
      </c>
      <c r="F61" s="44"/>
      <c r="G61" s="48">
        <v>3490</v>
      </c>
      <c r="H61" s="48">
        <v>1758</v>
      </c>
      <c r="I61" s="45" t="s">
        <v>65</v>
      </c>
      <c r="J61" s="54">
        <v>4</v>
      </c>
      <c r="K61" s="46" t="s">
        <v>118</v>
      </c>
      <c r="L61" s="99" t="s">
        <v>578</v>
      </c>
      <c r="M61" s="47">
        <v>3813</v>
      </c>
      <c r="N61" s="48">
        <v>1285</v>
      </c>
      <c r="O61" s="48">
        <v>176</v>
      </c>
      <c r="P61" s="49">
        <f t="shared" si="5"/>
        <v>0</v>
      </c>
      <c r="Q61" s="49">
        <f t="shared" si="6"/>
        <v>0</v>
      </c>
      <c r="R61" s="49">
        <f t="shared" si="7"/>
        <v>1461</v>
      </c>
      <c r="S61" s="49"/>
      <c r="T61" s="50">
        <f t="shared" si="8"/>
        <v>1461</v>
      </c>
    </row>
    <row r="62" spans="1:20" x14ac:dyDescent="0.2">
      <c r="A62" s="40">
        <v>53</v>
      </c>
      <c r="B62" s="41" t="s">
        <v>57</v>
      </c>
      <c r="C62" s="41">
        <v>2</v>
      </c>
      <c r="D62" s="42" t="s">
        <v>114</v>
      </c>
      <c r="E62" s="43">
        <v>23</v>
      </c>
      <c r="F62" s="44"/>
      <c r="G62" s="48">
        <v>2040</v>
      </c>
      <c r="H62" s="48">
        <v>951</v>
      </c>
      <c r="I62" s="45" t="s">
        <v>65</v>
      </c>
      <c r="J62" s="54">
        <v>7</v>
      </c>
      <c r="K62" s="46" t="s">
        <v>119</v>
      </c>
      <c r="L62" s="99" t="s">
        <v>578</v>
      </c>
      <c r="M62" s="47">
        <v>2023</v>
      </c>
      <c r="N62" s="48">
        <v>593</v>
      </c>
      <c r="O62" s="48">
        <v>84</v>
      </c>
      <c r="P62" s="49">
        <f t="shared" si="5"/>
        <v>0</v>
      </c>
      <c r="Q62" s="49">
        <f t="shared" si="6"/>
        <v>0</v>
      </c>
      <c r="R62" s="49">
        <f t="shared" si="7"/>
        <v>677</v>
      </c>
      <c r="S62" s="49"/>
      <c r="T62" s="50">
        <f t="shared" si="8"/>
        <v>677</v>
      </c>
    </row>
    <row r="63" spans="1:20" x14ac:dyDescent="0.2">
      <c r="A63" s="40">
        <v>54</v>
      </c>
      <c r="B63" s="41" t="s">
        <v>57</v>
      </c>
      <c r="C63" s="41">
        <v>2</v>
      </c>
      <c r="D63" s="42" t="s">
        <v>114</v>
      </c>
      <c r="E63" s="43">
        <v>39</v>
      </c>
      <c r="F63" s="44"/>
      <c r="G63" s="48">
        <v>1940</v>
      </c>
      <c r="H63" s="48">
        <v>733</v>
      </c>
      <c r="I63" s="45" t="s">
        <v>65</v>
      </c>
      <c r="J63" s="54">
        <v>7</v>
      </c>
      <c r="K63" s="46" t="s">
        <v>120</v>
      </c>
      <c r="L63" s="99" t="s">
        <v>579</v>
      </c>
      <c r="M63" s="47">
        <v>1940</v>
      </c>
      <c r="N63" s="48">
        <v>431</v>
      </c>
      <c r="O63" s="48">
        <v>81</v>
      </c>
      <c r="P63" s="49">
        <f t="shared" si="5"/>
        <v>0</v>
      </c>
      <c r="Q63" s="49">
        <f t="shared" si="6"/>
        <v>0</v>
      </c>
      <c r="R63" s="49">
        <f t="shared" si="7"/>
        <v>512</v>
      </c>
      <c r="S63" s="49"/>
      <c r="T63" s="50">
        <f t="shared" si="8"/>
        <v>512</v>
      </c>
    </row>
    <row r="64" spans="1:20" x14ac:dyDescent="0.2">
      <c r="A64" s="40">
        <v>55</v>
      </c>
      <c r="B64" s="41" t="s">
        <v>57</v>
      </c>
      <c r="C64" s="41">
        <v>2</v>
      </c>
      <c r="D64" s="42" t="s">
        <v>121</v>
      </c>
      <c r="E64" s="43">
        <v>2</v>
      </c>
      <c r="F64" s="42" t="s">
        <v>10</v>
      </c>
      <c r="G64" s="48">
        <v>2306</v>
      </c>
      <c r="H64" s="48">
        <v>547</v>
      </c>
      <c r="I64" s="45" t="s">
        <v>59</v>
      </c>
      <c r="J64" s="54">
        <v>4</v>
      </c>
      <c r="K64" s="46" t="s">
        <v>122</v>
      </c>
      <c r="L64" s="97" t="s">
        <v>580</v>
      </c>
      <c r="M64" s="47">
        <v>2600</v>
      </c>
      <c r="N64" s="48">
        <v>1441</v>
      </c>
      <c r="O64" s="48">
        <v>93</v>
      </c>
      <c r="P64" s="49">
        <f t="shared" si="5"/>
        <v>0</v>
      </c>
      <c r="Q64" s="49">
        <f t="shared" si="6"/>
        <v>0</v>
      </c>
      <c r="R64" s="49">
        <f t="shared" si="7"/>
        <v>1534</v>
      </c>
      <c r="S64" s="49"/>
      <c r="T64" s="50">
        <f t="shared" si="8"/>
        <v>1534</v>
      </c>
    </row>
    <row r="65" spans="1:20" x14ac:dyDescent="0.2">
      <c r="A65" s="40">
        <v>56</v>
      </c>
      <c r="B65" s="41" t="s">
        <v>57</v>
      </c>
      <c r="C65" s="41">
        <v>2</v>
      </c>
      <c r="D65" s="42" t="s">
        <v>123</v>
      </c>
      <c r="E65" s="43">
        <v>6</v>
      </c>
      <c r="F65" s="44"/>
      <c r="G65" s="48">
        <v>1093</v>
      </c>
      <c r="H65" s="48">
        <v>442</v>
      </c>
      <c r="I65" s="45" t="s">
        <v>77</v>
      </c>
      <c r="J65" s="54">
        <v>5</v>
      </c>
      <c r="K65" s="46" t="s">
        <v>124</v>
      </c>
      <c r="L65" s="99" t="s">
        <v>581</v>
      </c>
      <c r="M65" s="47">
        <v>1103</v>
      </c>
      <c r="N65" s="48">
        <v>347</v>
      </c>
      <c r="O65" s="48">
        <v>92</v>
      </c>
      <c r="P65" s="49">
        <f t="shared" si="5"/>
        <v>0</v>
      </c>
      <c r="Q65" s="49">
        <f t="shared" si="6"/>
        <v>0</v>
      </c>
      <c r="R65" s="49">
        <f t="shared" si="7"/>
        <v>439</v>
      </c>
      <c r="S65" s="49"/>
      <c r="T65" s="50">
        <f t="shared" si="8"/>
        <v>439</v>
      </c>
    </row>
    <row r="66" spans="1:20" x14ac:dyDescent="0.2">
      <c r="A66" s="40">
        <v>57</v>
      </c>
      <c r="B66" s="41" t="s">
        <v>57</v>
      </c>
      <c r="C66" s="41">
        <v>2</v>
      </c>
      <c r="D66" s="42" t="s">
        <v>125</v>
      </c>
      <c r="E66" s="43">
        <v>15</v>
      </c>
      <c r="F66" s="44"/>
      <c r="G66" s="48">
        <v>4099</v>
      </c>
      <c r="H66" s="48">
        <v>4099</v>
      </c>
      <c r="I66" s="53" t="s">
        <v>65</v>
      </c>
      <c r="J66" s="54">
        <v>9</v>
      </c>
      <c r="K66" s="54" t="s">
        <v>126</v>
      </c>
      <c r="L66" s="98" t="s">
        <v>582</v>
      </c>
      <c r="M66" s="47">
        <v>4379</v>
      </c>
      <c r="N66" s="48">
        <v>4449</v>
      </c>
      <c r="O66" s="48">
        <v>0</v>
      </c>
      <c r="P66" s="49">
        <f t="shared" si="5"/>
        <v>0</v>
      </c>
      <c r="Q66" s="49">
        <f t="shared" si="6"/>
        <v>0</v>
      </c>
      <c r="R66" s="49">
        <f t="shared" si="7"/>
        <v>4449</v>
      </c>
      <c r="S66" s="49"/>
      <c r="T66" s="50">
        <f t="shared" si="8"/>
        <v>4449</v>
      </c>
    </row>
    <row r="67" spans="1:20" x14ac:dyDescent="0.2">
      <c r="A67" s="40">
        <v>58</v>
      </c>
      <c r="B67" s="41" t="s">
        <v>57</v>
      </c>
      <c r="C67" s="41">
        <v>2</v>
      </c>
      <c r="D67" s="42" t="s">
        <v>127</v>
      </c>
      <c r="E67" s="43">
        <v>10</v>
      </c>
      <c r="F67" s="44"/>
      <c r="G67" s="48">
        <v>1416</v>
      </c>
      <c r="H67" s="48">
        <v>333</v>
      </c>
      <c r="I67" s="53" t="s">
        <v>77</v>
      </c>
      <c r="J67" s="54">
        <v>15</v>
      </c>
      <c r="K67" s="46" t="s">
        <v>128</v>
      </c>
      <c r="L67" s="104" t="s">
        <v>583</v>
      </c>
      <c r="M67" s="47">
        <v>1456</v>
      </c>
      <c r="N67" s="48">
        <v>469</v>
      </c>
      <c r="O67" s="48">
        <v>82</v>
      </c>
      <c r="P67" s="49">
        <f t="shared" si="5"/>
        <v>0</v>
      </c>
      <c r="Q67" s="49">
        <f t="shared" si="6"/>
        <v>0</v>
      </c>
      <c r="R67" s="49">
        <f t="shared" si="7"/>
        <v>551</v>
      </c>
      <c r="S67" s="49"/>
      <c r="T67" s="50">
        <f t="shared" si="8"/>
        <v>551</v>
      </c>
    </row>
    <row r="68" spans="1:20" x14ac:dyDescent="0.2">
      <c r="A68" s="40">
        <v>59</v>
      </c>
      <c r="B68" s="41" t="s">
        <v>57</v>
      </c>
      <c r="C68" s="41">
        <v>2</v>
      </c>
      <c r="D68" s="42" t="s">
        <v>127</v>
      </c>
      <c r="E68" s="43">
        <v>12</v>
      </c>
      <c r="F68" s="44"/>
      <c r="G68" s="48">
        <v>1581</v>
      </c>
      <c r="H68" s="48">
        <v>785</v>
      </c>
      <c r="I68" s="45" t="s">
        <v>77</v>
      </c>
      <c r="J68" s="54">
        <v>15</v>
      </c>
      <c r="K68" s="46" t="s">
        <v>129</v>
      </c>
      <c r="L68" s="99" t="s">
        <v>583</v>
      </c>
      <c r="M68" s="47">
        <v>1590</v>
      </c>
      <c r="N68" s="48">
        <v>1236</v>
      </c>
      <c r="O68" s="48">
        <v>94</v>
      </c>
      <c r="P68" s="49">
        <f t="shared" si="5"/>
        <v>0</v>
      </c>
      <c r="Q68" s="49">
        <f t="shared" si="6"/>
        <v>0</v>
      </c>
      <c r="R68" s="49">
        <f t="shared" si="7"/>
        <v>1330</v>
      </c>
      <c r="S68" s="49"/>
      <c r="T68" s="50">
        <f t="shared" si="8"/>
        <v>1330</v>
      </c>
    </row>
    <row r="69" spans="1:20" x14ac:dyDescent="0.2">
      <c r="A69" s="40">
        <v>60</v>
      </c>
      <c r="B69" s="41" t="s">
        <v>57</v>
      </c>
      <c r="C69" s="41">
        <v>2</v>
      </c>
      <c r="D69" s="42" t="s">
        <v>127</v>
      </c>
      <c r="E69" s="43">
        <v>34</v>
      </c>
      <c r="F69" s="44" t="s">
        <v>130</v>
      </c>
      <c r="G69" s="48">
        <v>2377</v>
      </c>
      <c r="H69" s="48">
        <v>1382</v>
      </c>
      <c r="I69" s="45" t="s">
        <v>77</v>
      </c>
      <c r="J69" s="54">
        <v>14</v>
      </c>
      <c r="K69" s="46" t="s">
        <v>131</v>
      </c>
      <c r="L69" s="99" t="s">
        <v>584</v>
      </c>
      <c r="M69" s="47">
        <v>2377</v>
      </c>
      <c r="N69" s="48">
        <v>1348</v>
      </c>
      <c r="O69" s="48">
        <v>59</v>
      </c>
      <c r="P69" s="49">
        <f t="shared" si="5"/>
        <v>0</v>
      </c>
      <c r="Q69" s="49">
        <f t="shared" si="6"/>
        <v>0</v>
      </c>
      <c r="R69" s="49">
        <f t="shared" si="7"/>
        <v>1407</v>
      </c>
      <c r="S69" s="49"/>
      <c r="T69" s="50">
        <f t="shared" si="8"/>
        <v>1407</v>
      </c>
    </row>
    <row r="70" spans="1:20" x14ac:dyDescent="0.2">
      <c r="A70" s="40">
        <v>61</v>
      </c>
      <c r="B70" s="41" t="s">
        <v>57</v>
      </c>
      <c r="C70" s="41">
        <v>2</v>
      </c>
      <c r="D70" s="42" t="s">
        <v>127</v>
      </c>
      <c r="E70" s="43">
        <v>35</v>
      </c>
      <c r="F70" s="44"/>
      <c r="G70" s="48">
        <v>3062</v>
      </c>
      <c r="H70" s="48">
        <v>2187</v>
      </c>
      <c r="I70" s="53" t="s">
        <v>59</v>
      </c>
      <c r="J70" s="54">
        <v>2</v>
      </c>
      <c r="K70" s="54" t="s">
        <v>132</v>
      </c>
      <c r="L70" s="97" t="s">
        <v>552</v>
      </c>
      <c r="M70" s="47">
        <v>3328</v>
      </c>
      <c r="N70" s="48">
        <v>777</v>
      </c>
      <c r="O70" s="48">
        <v>329</v>
      </c>
      <c r="P70" s="49">
        <f t="shared" si="5"/>
        <v>0</v>
      </c>
      <c r="Q70" s="49">
        <f t="shared" si="6"/>
        <v>0</v>
      </c>
      <c r="R70" s="49">
        <f t="shared" si="7"/>
        <v>1106</v>
      </c>
      <c r="S70" s="49"/>
      <c r="T70" s="50">
        <f t="shared" si="8"/>
        <v>1106</v>
      </c>
    </row>
    <row r="71" spans="1:20" x14ac:dyDescent="0.2">
      <c r="A71" s="40">
        <v>62</v>
      </c>
      <c r="B71" s="41" t="s">
        <v>57</v>
      </c>
      <c r="C71" s="41">
        <v>2</v>
      </c>
      <c r="D71" s="42" t="s">
        <v>127</v>
      </c>
      <c r="E71" s="43">
        <v>40</v>
      </c>
      <c r="F71" s="44"/>
      <c r="G71" s="48">
        <v>1350</v>
      </c>
      <c r="H71" s="48">
        <v>1350</v>
      </c>
      <c r="I71" s="53" t="s">
        <v>77</v>
      </c>
      <c r="J71" s="54">
        <v>14</v>
      </c>
      <c r="K71" s="54" t="s">
        <v>133</v>
      </c>
      <c r="L71" s="98" t="s">
        <v>585</v>
      </c>
      <c r="M71" s="47">
        <v>1525</v>
      </c>
      <c r="N71" s="48">
        <v>1313</v>
      </c>
      <c r="O71" s="48">
        <v>25</v>
      </c>
      <c r="P71" s="49">
        <f t="shared" si="5"/>
        <v>0</v>
      </c>
      <c r="Q71" s="49">
        <f t="shared" si="6"/>
        <v>0</v>
      </c>
      <c r="R71" s="49">
        <f t="shared" si="7"/>
        <v>1338</v>
      </c>
      <c r="S71" s="49"/>
      <c r="T71" s="50">
        <f t="shared" si="8"/>
        <v>1338</v>
      </c>
    </row>
    <row r="72" spans="1:20" x14ac:dyDescent="0.2">
      <c r="A72" s="40">
        <v>63</v>
      </c>
      <c r="B72" s="41" t="s">
        <v>57</v>
      </c>
      <c r="C72" s="41">
        <v>2</v>
      </c>
      <c r="D72" s="42" t="s">
        <v>127</v>
      </c>
      <c r="E72" s="43">
        <v>45</v>
      </c>
      <c r="F72" s="44"/>
      <c r="G72" s="48">
        <v>2336</v>
      </c>
      <c r="H72" s="48">
        <v>578</v>
      </c>
      <c r="I72" s="45" t="s">
        <v>59</v>
      </c>
      <c r="J72" s="54">
        <v>2</v>
      </c>
      <c r="K72" s="46" t="s">
        <v>134</v>
      </c>
      <c r="L72" s="97" t="s">
        <v>552</v>
      </c>
      <c r="M72" s="47">
        <v>2341</v>
      </c>
      <c r="N72" s="48">
        <v>164</v>
      </c>
      <c r="O72" s="48">
        <v>50</v>
      </c>
      <c r="P72" s="49">
        <f t="shared" si="5"/>
        <v>0</v>
      </c>
      <c r="Q72" s="49">
        <f t="shared" si="6"/>
        <v>0</v>
      </c>
      <c r="R72" s="49">
        <f t="shared" si="7"/>
        <v>214</v>
      </c>
      <c r="S72" s="49"/>
      <c r="T72" s="50">
        <f t="shared" si="8"/>
        <v>214</v>
      </c>
    </row>
    <row r="73" spans="1:20" x14ac:dyDescent="0.2">
      <c r="A73" s="40">
        <v>64</v>
      </c>
      <c r="B73" s="41" t="s">
        <v>57</v>
      </c>
      <c r="C73" s="41">
        <v>2</v>
      </c>
      <c r="D73" s="42" t="s">
        <v>127</v>
      </c>
      <c r="E73" s="43">
        <v>69</v>
      </c>
      <c r="F73" s="44"/>
      <c r="G73" s="48">
        <v>2796</v>
      </c>
      <c r="H73" s="48">
        <v>1062</v>
      </c>
      <c r="I73" s="45" t="s">
        <v>59</v>
      </c>
      <c r="J73" s="54">
        <v>3</v>
      </c>
      <c r="K73" s="46" t="s">
        <v>135</v>
      </c>
      <c r="L73" s="99" t="s">
        <v>586</v>
      </c>
      <c r="M73" s="47">
        <v>2851</v>
      </c>
      <c r="N73" s="48">
        <v>331</v>
      </c>
      <c r="O73" s="48">
        <v>155</v>
      </c>
      <c r="P73" s="49">
        <f t="shared" si="5"/>
        <v>0</v>
      </c>
      <c r="Q73" s="49">
        <f t="shared" si="6"/>
        <v>0</v>
      </c>
      <c r="R73" s="49">
        <f t="shared" si="7"/>
        <v>486</v>
      </c>
      <c r="S73" s="49"/>
      <c r="T73" s="50">
        <f t="shared" si="8"/>
        <v>486</v>
      </c>
    </row>
    <row r="74" spans="1:20" x14ac:dyDescent="0.2">
      <c r="A74" s="40">
        <v>65</v>
      </c>
      <c r="B74" s="41" t="s">
        <v>57</v>
      </c>
      <c r="C74" s="41">
        <v>2</v>
      </c>
      <c r="D74" s="42" t="s">
        <v>127</v>
      </c>
      <c r="E74" s="43">
        <v>97</v>
      </c>
      <c r="F74" s="44"/>
      <c r="G74" s="48">
        <v>9643</v>
      </c>
      <c r="H74" s="48">
        <v>3043</v>
      </c>
      <c r="I74" s="53" t="s">
        <v>59</v>
      </c>
      <c r="J74" s="54">
        <v>3</v>
      </c>
      <c r="K74" s="54" t="s">
        <v>136</v>
      </c>
      <c r="L74" s="99" t="s">
        <v>573</v>
      </c>
      <c r="M74" s="47">
        <v>9643</v>
      </c>
      <c r="N74" s="48">
        <v>1810</v>
      </c>
      <c r="O74" s="48">
        <v>988</v>
      </c>
      <c r="P74" s="49">
        <f t="shared" ref="P74:P105" si="9">IF($C74=7,SUM($N74+$O74),)</f>
        <v>0</v>
      </c>
      <c r="Q74" s="49">
        <f t="shared" ref="Q74:Q105" si="10">IF($C74=5,SUM($N74+$O74),)</f>
        <v>0</v>
      </c>
      <c r="R74" s="49">
        <f t="shared" ref="R74:R105" si="11">IF($C74=2,SUM($N74+$O74),)</f>
        <v>2798</v>
      </c>
      <c r="S74" s="49"/>
      <c r="T74" s="50">
        <f t="shared" ref="T74:T105" si="12">P74+Q74+R74+S74</f>
        <v>2798</v>
      </c>
    </row>
    <row r="75" spans="1:20" x14ac:dyDescent="0.2">
      <c r="A75" s="40">
        <v>66</v>
      </c>
      <c r="B75" s="41" t="s">
        <v>57</v>
      </c>
      <c r="C75" s="41">
        <v>2</v>
      </c>
      <c r="D75" s="42" t="s">
        <v>137</v>
      </c>
      <c r="E75" s="60">
        <v>1</v>
      </c>
      <c r="F75" s="44"/>
      <c r="G75" s="48">
        <v>2585</v>
      </c>
      <c r="H75" s="48">
        <v>2585</v>
      </c>
      <c r="I75" s="45" t="s">
        <v>65</v>
      </c>
      <c r="J75" s="54">
        <v>4</v>
      </c>
      <c r="K75" s="46" t="s">
        <v>138</v>
      </c>
      <c r="L75" s="99" t="s">
        <v>587</v>
      </c>
      <c r="M75" s="47">
        <v>2585</v>
      </c>
      <c r="N75" s="48">
        <v>2290</v>
      </c>
      <c r="O75" s="48">
        <v>418</v>
      </c>
      <c r="P75" s="49">
        <f t="shared" si="9"/>
        <v>0</v>
      </c>
      <c r="Q75" s="49">
        <f t="shared" si="10"/>
        <v>0</v>
      </c>
      <c r="R75" s="49">
        <f t="shared" si="11"/>
        <v>2708</v>
      </c>
      <c r="S75" s="49"/>
      <c r="T75" s="50">
        <f t="shared" si="12"/>
        <v>2708</v>
      </c>
    </row>
    <row r="76" spans="1:20" x14ac:dyDescent="0.2">
      <c r="A76" s="40">
        <v>67</v>
      </c>
      <c r="B76" s="41" t="s">
        <v>57</v>
      </c>
      <c r="C76" s="41">
        <v>2</v>
      </c>
      <c r="D76" s="42" t="s">
        <v>139</v>
      </c>
      <c r="E76" s="43">
        <v>33</v>
      </c>
      <c r="F76" s="44"/>
      <c r="G76" s="48">
        <v>1766</v>
      </c>
      <c r="H76" s="48">
        <v>748</v>
      </c>
      <c r="I76" s="45" t="s">
        <v>59</v>
      </c>
      <c r="J76" s="54">
        <v>4</v>
      </c>
      <c r="K76" s="46" t="s">
        <v>140</v>
      </c>
      <c r="L76" s="99" t="s">
        <v>588</v>
      </c>
      <c r="M76" s="47">
        <v>1927</v>
      </c>
      <c r="N76" s="48">
        <v>645</v>
      </c>
      <c r="O76" s="48">
        <v>256</v>
      </c>
      <c r="P76" s="49">
        <f t="shared" si="9"/>
        <v>0</v>
      </c>
      <c r="Q76" s="49">
        <f t="shared" si="10"/>
        <v>0</v>
      </c>
      <c r="R76" s="49">
        <f t="shared" si="11"/>
        <v>901</v>
      </c>
      <c r="S76" s="49"/>
      <c r="T76" s="50">
        <f t="shared" si="12"/>
        <v>901</v>
      </c>
    </row>
    <row r="77" spans="1:20" x14ac:dyDescent="0.2">
      <c r="A77" s="40">
        <v>68</v>
      </c>
      <c r="B77" s="41" t="s">
        <v>57</v>
      </c>
      <c r="C77" s="41">
        <v>2</v>
      </c>
      <c r="D77" s="42" t="s">
        <v>141</v>
      </c>
      <c r="E77" s="43">
        <v>16</v>
      </c>
      <c r="F77" s="44"/>
      <c r="G77" s="48">
        <v>839</v>
      </c>
      <c r="H77" s="48">
        <v>516</v>
      </c>
      <c r="I77" s="45" t="s">
        <v>77</v>
      </c>
      <c r="J77" s="54">
        <v>3</v>
      </c>
      <c r="K77" s="46" t="s">
        <v>142</v>
      </c>
      <c r="L77" s="99" t="s">
        <v>589</v>
      </c>
      <c r="M77" s="47">
        <v>855</v>
      </c>
      <c r="N77" s="48">
        <v>426</v>
      </c>
      <c r="O77" s="48">
        <v>57</v>
      </c>
      <c r="P77" s="49">
        <f t="shared" si="9"/>
        <v>0</v>
      </c>
      <c r="Q77" s="49">
        <f t="shared" si="10"/>
        <v>0</v>
      </c>
      <c r="R77" s="49">
        <f t="shared" si="11"/>
        <v>483</v>
      </c>
      <c r="S77" s="49"/>
      <c r="T77" s="50">
        <f t="shared" si="12"/>
        <v>483</v>
      </c>
    </row>
    <row r="78" spans="1:20" x14ac:dyDescent="0.2">
      <c r="A78" s="40">
        <v>69</v>
      </c>
      <c r="B78" s="41" t="s">
        <v>57</v>
      </c>
      <c r="C78" s="41">
        <v>2</v>
      </c>
      <c r="D78" s="42" t="s">
        <v>141</v>
      </c>
      <c r="E78" s="43">
        <v>18</v>
      </c>
      <c r="F78" s="44"/>
      <c r="G78" s="48">
        <v>1030</v>
      </c>
      <c r="H78" s="48">
        <v>453</v>
      </c>
      <c r="I78" s="45" t="s">
        <v>77</v>
      </c>
      <c r="J78" s="54">
        <v>3</v>
      </c>
      <c r="K78" s="46" t="s">
        <v>42</v>
      </c>
      <c r="L78" s="99" t="s">
        <v>589</v>
      </c>
      <c r="M78" s="47">
        <v>1030</v>
      </c>
      <c r="N78" s="48">
        <v>411</v>
      </c>
      <c r="O78" s="48">
        <v>70</v>
      </c>
      <c r="P78" s="49">
        <f t="shared" si="9"/>
        <v>0</v>
      </c>
      <c r="Q78" s="49">
        <f t="shared" si="10"/>
        <v>0</v>
      </c>
      <c r="R78" s="49">
        <f t="shared" si="11"/>
        <v>481</v>
      </c>
      <c r="S78" s="49"/>
      <c r="T78" s="50">
        <f t="shared" si="12"/>
        <v>481</v>
      </c>
    </row>
    <row r="79" spans="1:20" x14ac:dyDescent="0.2">
      <c r="A79" s="40">
        <v>70</v>
      </c>
      <c r="B79" s="41" t="s">
        <v>57</v>
      </c>
      <c r="C79" s="41">
        <v>2</v>
      </c>
      <c r="D79" s="42" t="s">
        <v>143</v>
      </c>
      <c r="E79" s="43">
        <v>11</v>
      </c>
      <c r="F79" s="44"/>
      <c r="G79" s="48">
        <v>12688</v>
      </c>
      <c r="H79" s="48">
        <v>3753</v>
      </c>
      <c r="I79" s="45" t="s">
        <v>59</v>
      </c>
      <c r="J79" s="54">
        <v>4</v>
      </c>
      <c r="K79" s="46" t="s">
        <v>144</v>
      </c>
      <c r="L79" s="99" t="s">
        <v>577</v>
      </c>
      <c r="M79" s="47">
        <v>12688</v>
      </c>
      <c r="N79" s="48">
        <v>2796</v>
      </c>
      <c r="O79" s="48">
        <v>929</v>
      </c>
      <c r="P79" s="49">
        <f t="shared" si="9"/>
        <v>0</v>
      </c>
      <c r="Q79" s="49">
        <f t="shared" si="10"/>
        <v>0</v>
      </c>
      <c r="R79" s="49">
        <f t="shared" si="11"/>
        <v>3725</v>
      </c>
      <c r="S79" s="49"/>
      <c r="T79" s="50">
        <f t="shared" si="12"/>
        <v>3725</v>
      </c>
    </row>
    <row r="80" spans="1:20" x14ac:dyDescent="0.2">
      <c r="A80" s="40">
        <v>71</v>
      </c>
      <c r="B80" s="41" t="s">
        <v>57</v>
      </c>
      <c r="C80" s="41">
        <v>2</v>
      </c>
      <c r="D80" s="42" t="s">
        <v>143</v>
      </c>
      <c r="E80" s="43">
        <v>41</v>
      </c>
      <c r="F80" s="44"/>
      <c r="G80" s="48">
        <v>1215</v>
      </c>
      <c r="H80" s="48">
        <v>464</v>
      </c>
      <c r="I80" s="45" t="s">
        <v>59</v>
      </c>
      <c r="J80" s="54">
        <v>4</v>
      </c>
      <c r="K80" s="46" t="s">
        <v>145</v>
      </c>
      <c r="L80" s="99" t="s">
        <v>590</v>
      </c>
      <c r="M80" s="47">
        <v>1215</v>
      </c>
      <c r="N80" s="48">
        <v>143</v>
      </c>
      <c r="O80" s="48">
        <v>124</v>
      </c>
      <c r="P80" s="49">
        <f t="shared" si="9"/>
        <v>0</v>
      </c>
      <c r="Q80" s="49">
        <f t="shared" si="10"/>
        <v>0</v>
      </c>
      <c r="R80" s="49">
        <f t="shared" si="11"/>
        <v>267</v>
      </c>
      <c r="S80" s="49"/>
      <c r="T80" s="50">
        <f t="shared" si="12"/>
        <v>267</v>
      </c>
    </row>
    <row r="81" spans="1:20" x14ac:dyDescent="0.2">
      <c r="A81" s="40">
        <v>72</v>
      </c>
      <c r="B81" s="41" t="s">
        <v>57</v>
      </c>
      <c r="C81" s="41">
        <v>2</v>
      </c>
      <c r="D81" s="42" t="s">
        <v>143</v>
      </c>
      <c r="E81" s="43">
        <v>69</v>
      </c>
      <c r="F81" s="44"/>
      <c r="G81" s="48">
        <v>18471</v>
      </c>
      <c r="H81" s="48">
        <v>7572</v>
      </c>
      <c r="I81" s="45" t="s">
        <v>59</v>
      </c>
      <c r="J81" s="54">
        <v>5</v>
      </c>
      <c r="K81" s="46" t="s">
        <v>146</v>
      </c>
      <c r="L81" s="99" t="s">
        <v>591</v>
      </c>
      <c r="M81" s="47"/>
      <c r="N81" s="48">
        <v>6263</v>
      </c>
      <c r="O81" s="48">
        <v>739</v>
      </c>
      <c r="P81" s="49">
        <f t="shared" si="9"/>
        <v>0</v>
      </c>
      <c r="Q81" s="49">
        <f t="shared" si="10"/>
        <v>0</v>
      </c>
      <c r="R81" s="49">
        <f t="shared" si="11"/>
        <v>7002</v>
      </c>
      <c r="S81" s="49"/>
      <c r="T81" s="50">
        <f t="shared" si="12"/>
        <v>7002</v>
      </c>
    </row>
    <row r="82" spans="1:20" x14ac:dyDescent="0.2">
      <c r="A82" s="40">
        <v>73</v>
      </c>
      <c r="B82" s="41" t="s">
        <v>57</v>
      </c>
      <c r="C82" s="41">
        <v>2</v>
      </c>
      <c r="D82" s="42" t="s">
        <v>147</v>
      </c>
      <c r="E82" s="43">
        <v>5</v>
      </c>
      <c r="F82" s="44"/>
      <c r="G82" s="48">
        <v>12939</v>
      </c>
      <c r="H82" s="48">
        <v>4607</v>
      </c>
      <c r="I82" s="53" t="s">
        <v>59</v>
      </c>
      <c r="J82" s="54">
        <v>5</v>
      </c>
      <c r="K82" s="54" t="s">
        <v>148</v>
      </c>
      <c r="L82" s="98" t="s">
        <v>592</v>
      </c>
      <c r="M82" s="47">
        <v>12939</v>
      </c>
      <c r="N82" s="48">
        <v>3345</v>
      </c>
      <c r="O82" s="48">
        <v>996</v>
      </c>
      <c r="P82" s="49">
        <f t="shared" si="9"/>
        <v>0</v>
      </c>
      <c r="Q82" s="49">
        <f t="shared" si="10"/>
        <v>0</v>
      </c>
      <c r="R82" s="49">
        <f t="shared" si="11"/>
        <v>4341</v>
      </c>
      <c r="S82" s="49"/>
      <c r="T82" s="50">
        <f t="shared" si="12"/>
        <v>4341</v>
      </c>
    </row>
    <row r="83" spans="1:20" x14ac:dyDescent="0.2">
      <c r="A83" s="40">
        <v>74</v>
      </c>
      <c r="B83" s="41" t="s">
        <v>57</v>
      </c>
      <c r="C83" s="41">
        <v>2</v>
      </c>
      <c r="D83" s="42" t="s">
        <v>147</v>
      </c>
      <c r="E83" s="43">
        <v>16</v>
      </c>
      <c r="F83" s="44"/>
      <c r="G83" s="48">
        <v>12528</v>
      </c>
      <c r="H83" s="48">
        <v>5833</v>
      </c>
      <c r="I83" s="53" t="s">
        <v>59</v>
      </c>
      <c r="J83" s="54">
        <v>5</v>
      </c>
      <c r="K83" s="54" t="s">
        <v>149</v>
      </c>
      <c r="L83" s="98" t="s">
        <v>593</v>
      </c>
      <c r="M83" s="47">
        <v>12528</v>
      </c>
      <c r="N83" s="48">
        <v>2586</v>
      </c>
      <c r="O83" s="48">
        <v>743</v>
      </c>
      <c r="P83" s="49">
        <f t="shared" si="9"/>
        <v>0</v>
      </c>
      <c r="Q83" s="49">
        <f t="shared" si="10"/>
        <v>0</v>
      </c>
      <c r="R83" s="49">
        <f t="shared" si="11"/>
        <v>3329</v>
      </c>
      <c r="S83" s="49"/>
      <c r="T83" s="50">
        <f t="shared" si="12"/>
        <v>3329</v>
      </c>
    </row>
    <row r="84" spans="1:20" x14ac:dyDescent="0.2">
      <c r="A84" s="40">
        <v>75</v>
      </c>
      <c r="B84" s="41" t="s">
        <v>57</v>
      </c>
      <c r="C84" s="41">
        <v>2</v>
      </c>
      <c r="D84" s="42" t="s">
        <v>147</v>
      </c>
      <c r="E84" s="43">
        <v>21</v>
      </c>
      <c r="F84" s="44"/>
      <c r="G84" s="48">
        <v>12274</v>
      </c>
      <c r="H84" s="48">
        <v>1279</v>
      </c>
      <c r="I84" s="53" t="s">
        <v>59</v>
      </c>
      <c r="J84" s="54">
        <v>5</v>
      </c>
      <c r="K84" s="46" t="s">
        <v>150</v>
      </c>
      <c r="L84" s="99" t="s">
        <v>562</v>
      </c>
      <c r="M84" s="47">
        <v>12299</v>
      </c>
      <c r="N84" s="48">
        <v>2965</v>
      </c>
      <c r="O84" s="48">
        <v>803</v>
      </c>
      <c r="P84" s="49">
        <f t="shared" si="9"/>
        <v>0</v>
      </c>
      <c r="Q84" s="49">
        <f t="shared" si="10"/>
        <v>0</v>
      </c>
      <c r="R84" s="49">
        <f t="shared" si="11"/>
        <v>3768</v>
      </c>
      <c r="S84" s="49"/>
      <c r="T84" s="50">
        <f t="shared" si="12"/>
        <v>3768</v>
      </c>
    </row>
    <row r="85" spans="1:20" x14ac:dyDescent="0.2">
      <c r="A85" s="40">
        <v>76</v>
      </c>
      <c r="B85" s="41" t="s">
        <v>57</v>
      </c>
      <c r="C85" s="41">
        <v>2</v>
      </c>
      <c r="D85" s="42" t="s">
        <v>151</v>
      </c>
      <c r="E85" s="43">
        <v>30</v>
      </c>
      <c r="F85" s="44"/>
      <c r="G85" s="48">
        <v>1173</v>
      </c>
      <c r="H85" s="48">
        <v>230</v>
      </c>
      <c r="I85" s="45" t="s">
        <v>65</v>
      </c>
      <c r="J85" s="54">
        <v>1</v>
      </c>
      <c r="K85" s="46" t="s">
        <v>152</v>
      </c>
      <c r="L85" s="99" t="s">
        <v>594</v>
      </c>
      <c r="M85" s="47">
        <v>1306</v>
      </c>
      <c r="N85" s="48">
        <v>257</v>
      </c>
      <c r="O85" s="48">
        <v>0</v>
      </c>
      <c r="P85" s="49">
        <f t="shared" si="9"/>
        <v>0</v>
      </c>
      <c r="Q85" s="49">
        <f t="shared" si="10"/>
        <v>0</v>
      </c>
      <c r="R85" s="49">
        <f t="shared" si="11"/>
        <v>257</v>
      </c>
      <c r="S85" s="49"/>
      <c r="T85" s="50">
        <f t="shared" si="12"/>
        <v>257</v>
      </c>
    </row>
    <row r="86" spans="1:20" x14ac:dyDescent="0.2">
      <c r="A86" s="40">
        <v>77</v>
      </c>
      <c r="B86" s="41" t="s">
        <v>57</v>
      </c>
      <c r="C86" s="41">
        <v>2</v>
      </c>
      <c r="D86" s="42" t="s">
        <v>151</v>
      </c>
      <c r="E86" s="43">
        <v>50</v>
      </c>
      <c r="F86" s="44"/>
      <c r="G86" s="48">
        <v>759</v>
      </c>
      <c r="H86" s="48">
        <v>465</v>
      </c>
      <c r="I86" s="45" t="s">
        <v>65</v>
      </c>
      <c r="J86" s="54">
        <v>2</v>
      </c>
      <c r="K86" s="46" t="s">
        <v>153</v>
      </c>
      <c r="L86" s="99" t="s">
        <v>595</v>
      </c>
      <c r="M86" s="47">
        <v>759</v>
      </c>
      <c r="N86" s="48">
        <v>318</v>
      </c>
      <c r="O86" s="48">
        <v>156</v>
      </c>
      <c r="P86" s="49">
        <f t="shared" si="9"/>
        <v>0</v>
      </c>
      <c r="Q86" s="49">
        <f t="shared" si="10"/>
        <v>0</v>
      </c>
      <c r="R86" s="49">
        <f t="shared" si="11"/>
        <v>474</v>
      </c>
      <c r="S86" s="49"/>
      <c r="T86" s="50">
        <f t="shared" si="12"/>
        <v>474</v>
      </c>
    </row>
    <row r="87" spans="1:20" x14ac:dyDescent="0.2">
      <c r="A87" s="40">
        <v>78</v>
      </c>
      <c r="B87" s="41" t="s">
        <v>57</v>
      </c>
      <c r="C87" s="41">
        <v>2</v>
      </c>
      <c r="D87" s="42" t="s">
        <v>151</v>
      </c>
      <c r="E87" s="43">
        <v>60</v>
      </c>
      <c r="F87" s="44"/>
      <c r="G87" s="48">
        <v>13489</v>
      </c>
      <c r="H87" s="48">
        <v>6051</v>
      </c>
      <c r="I87" s="45" t="s">
        <v>65</v>
      </c>
      <c r="J87" s="54">
        <v>3</v>
      </c>
      <c r="K87" s="46" t="s">
        <v>154</v>
      </c>
      <c r="L87" s="99" t="s">
        <v>596</v>
      </c>
      <c r="M87" s="47">
        <v>13489</v>
      </c>
      <c r="N87" s="48">
        <v>3648</v>
      </c>
      <c r="O87" s="48">
        <v>1863</v>
      </c>
      <c r="P87" s="49">
        <f t="shared" si="9"/>
        <v>0</v>
      </c>
      <c r="Q87" s="49">
        <f t="shared" si="10"/>
        <v>0</v>
      </c>
      <c r="R87" s="49">
        <f t="shared" si="11"/>
        <v>5511</v>
      </c>
      <c r="S87" s="49"/>
      <c r="T87" s="50">
        <f t="shared" si="12"/>
        <v>5511</v>
      </c>
    </row>
    <row r="88" spans="1:20" x14ac:dyDescent="0.2">
      <c r="A88" s="40">
        <v>79</v>
      </c>
      <c r="B88" s="41" t="s">
        <v>57</v>
      </c>
      <c r="C88" s="41">
        <v>2</v>
      </c>
      <c r="D88" s="42" t="s">
        <v>151</v>
      </c>
      <c r="E88" s="43">
        <v>61</v>
      </c>
      <c r="F88" s="44"/>
      <c r="G88" s="48">
        <v>2906</v>
      </c>
      <c r="H88" s="48">
        <v>1829</v>
      </c>
      <c r="I88" s="45" t="s">
        <v>65</v>
      </c>
      <c r="J88" s="54">
        <v>9</v>
      </c>
      <c r="K88" s="46" t="s">
        <v>45</v>
      </c>
      <c r="L88" s="104" t="s">
        <v>597</v>
      </c>
      <c r="M88" s="47">
        <v>1837</v>
      </c>
      <c r="N88" s="48">
        <v>712</v>
      </c>
      <c r="O88" s="48">
        <v>0</v>
      </c>
      <c r="P88" s="49">
        <f t="shared" si="9"/>
        <v>0</v>
      </c>
      <c r="Q88" s="49">
        <f t="shared" si="10"/>
        <v>0</v>
      </c>
      <c r="R88" s="49">
        <f t="shared" si="11"/>
        <v>712</v>
      </c>
      <c r="S88" s="49"/>
      <c r="T88" s="50">
        <f t="shared" si="12"/>
        <v>712</v>
      </c>
    </row>
    <row r="89" spans="1:20" x14ac:dyDescent="0.2">
      <c r="A89" s="40">
        <v>80</v>
      </c>
      <c r="B89" s="41" t="s">
        <v>57</v>
      </c>
      <c r="C89" s="41">
        <v>2</v>
      </c>
      <c r="D89" s="42" t="s">
        <v>151</v>
      </c>
      <c r="E89" s="43">
        <v>63</v>
      </c>
      <c r="F89" s="44"/>
      <c r="G89" s="48">
        <v>359</v>
      </c>
      <c r="H89" s="48">
        <v>359</v>
      </c>
      <c r="I89" s="45" t="s">
        <v>65</v>
      </c>
      <c r="J89" s="54">
        <v>9</v>
      </c>
      <c r="K89" s="46" t="s">
        <v>155</v>
      </c>
      <c r="L89" s="99" t="s">
        <v>596</v>
      </c>
      <c r="M89" s="47">
        <v>362</v>
      </c>
      <c r="N89" s="48">
        <v>504</v>
      </c>
      <c r="O89" s="48">
        <v>193</v>
      </c>
      <c r="P89" s="49">
        <f t="shared" si="9"/>
        <v>0</v>
      </c>
      <c r="Q89" s="49">
        <f t="shared" si="10"/>
        <v>0</v>
      </c>
      <c r="R89" s="49">
        <f t="shared" si="11"/>
        <v>697</v>
      </c>
      <c r="S89" s="49"/>
      <c r="T89" s="50">
        <f t="shared" si="12"/>
        <v>697</v>
      </c>
    </row>
    <row r="90" spans="1:20" x14ac:dyDescent="0.2">
      <c r="A90" s="40">
        <v>81</v>
      </c>
      <c r="B90" s="41" t="s">
        <v>57</v>
      </c>
      <c r="C90" s="41">
        <v>2</v>
      </c>
      <c r="D90" s="42" t="s">
        <v>151</v>
      </c>
      <c r="E90" s="43">
        <v>77</v>
      </c>
      <c r="F90" s="44"/>
      <c r="G90" s="48">
        <v>858</v>
      </c>
      <c r="H90" s="48">
        <v>367</v>
      </c>
      <c r="I90" s="45" t="s">
        <v>65</v>
      </c>
      <c r="J90" s="54">
        <v>4</v>
      </c>
      <c r="K90" s="46" t="s">
        <v>156</v>
      </c>
      <c r="L90" s="99" t="s">
        <v>555</v>
      </c>
      <c r="M90" s="47">
        <v>858</v>
      </c>
      <c r="N90" s="48">
        <v>392</v>
      </c>
      <c r="O90" s="48"/>
      <c r="P90" s="49">
        <f t="shared" si="9"/>
        <v>0</v>
      </c>
      <c r="Q90" s="49">
        <f t="shared" si="10"/>
        <v>0</v>
      </c>
      <c r="R90" s="49">
        <f t="shared" si="11"/>
        <v>392</v>
      </c>
      <c r="S90" s="49"/>
      <c r="T90" s="50">
        <f t="shared" si="12"/>
        <v>392</v>
      </c>
    </row>
    <row r="91" spans="1:20" x14ac:dyDescent="0.2">
      <c r="A91" s="40">
        <v>82</v>
      </c>
      <c r="B91" s="41" t="s">
        <v>57</v>
      </c>
      <c r="C91" s="41">
        <v>2</v>
      </c>
      <c r="D91" s="42" t="s">
        <v>151</v>
      </c>
      <c r="E91" s="43">
        <v>81</v>
      </c>
      <c r="F91" s="44"/>
      <c r="G91" s="48">
        <v>151</v>
      </c>
      <c r="H91" s="48">
        <v>151</v>
      </c>
      <c r="I91" s="45" t="s">
        <v>65</v>
      </c>
      <c r="J91" s="54">
        <v>4</v>
      </c>
      <c r="K91" s="46" t="s">
        <v>157</v>
      </c>
      <c r="L91" s="104" t="s">
        <v>555</v>
      </c>
      <c r="M91" s="47">
        <v>207</v>
      </c>
      <c r="N91" s="48">
        <v>158</v>
      </c>
      <c r="O91" s="48"/>
      <c r="P91" s="49">
        <f t="shared" si="9"/>
        <v>0</v>
      </c>
      <c r="Q91" s="49">
        <f t="shared" si="10"/>
        <v>0</v>
      </c>
      <c r="R91" s="49">
        <f t="shared" si="11"/>
        <v>158</v>
      </c>
      <c r="S91" s="49"/>
      <c r="T91" s="50">
        <f t="shared" si="12"/>
        <v>158</v>
      </c>
    </row>
    <row r="92" spans="1:20" x14ac:dyDescent="0.2">
      <c r="A92" s="40">
        <v>83</v>
      </c>
      <c r="B92" s="41" t="s">
        <v>57</v>
      </c>
      <c r="C92" s="41">
        <v>2</v>
      </c>
      <c r="D92" s="42" t="s">
        <v>151</v>
      </c>
      <c r="E92" s="43">
        <v>87</v>
      </c>
      <c r="F92" s="44"/>
      <c r="G92" s="48">
        <v>683</v>
      </c>
      <c r="H92" s="48">
        <v>683</v>
      </c>
      <c r="I92" s="45" t="s">
        <v>65</v>
      </c>
      <c r="J92" s="54">
        <v>4</v>
      </c>
      <c r="K92" s="46" t="s">
        <v>158</v>
      </c>
      <c r="L92" s="99" t="s">
        <v>555</v>
      </c>
      <c r="M92" s="47">
        <v>683</v>
      </c>
      <c r="N92" s="48">
        <v>495</v>
      </c>
      <c r="O92" s="48">
        <v>160</v>
      </c>
      <c r="P92" s="49">
        <f t="shared" si="9"/>
        <v>0</v>
      </c>
      <c r="Q92" s="49">
        <f t="shared" si="10"/>
        <v>0</v>
      </c>
      <c r="R92" s="49">
        <f t="shared" si="11"/>
        <v>655</v>
      </c>
      <c r="S92" s="49"/>
      <c r="T92" s="50">
        <f t="shared" si="12"/>
        <v>655</v>
      </c>
    </row>
    <row r="93" spans="1:20" x14ac:dyDescent="0.2">
      <c r="A93" s="40">
        <v>84</v>
      </c>
      <c r="B93" s="41" t="s">
        <v>57</v>
      </c>
      <c r="C93" s="41">
        <v>2</v>
      </c>
      <c r="D93" s="42" t="s">
        <v>151</v>
      </c>
      <c r="E93" s="43">
        <v>88</v>
      </c>
      <c r="F93" s="44"/>
      <c r="G93" s="48">
        <v>2496</v>
      </c>
      <c r="H93" s="48">
        <v>2460</v>
      </c>
      <c r="I93" s="45" t="s">
        <v>65</v>
      </c>
      <c r="J93" s="54">
        <v>4</v>
      </c>
      <c r="K93" s="46" t="s">
        <v>159</v>
      </c>
      <c r="L93" s="99" t="s">
        <v>598</v>
      </c>
      <c r="M93" s="47">
        <v>2739</v>
      </c>
      <c r="N93" s="48">
        <v>2342</v>
      </c>
      <c r="O93" s="48">
        <v>417</v>
      </c>
      <c r="P93" s="49">
        <f t="shared" si="9"/>
        <v>0</v>
      </c>
      <c r="Q93" s="49">
        <f t="shared" si="10"/>
        <v>0</v>
      </c>
      <c r="R93" s="49">
        <f t="shared" si="11"/>
        <v>2759</v>
      </c>
      <c r="S93" s="49"/>
      <c r="T93" s="50">
        <f t="shared" si="12"/>
        <v>2759</v>
      </c>
    </row>
    <row r="94" spans="1:20" x14ac:dyDescent="0.2">
      <c r="A94" s="40">
        <v>85</v>
      </c>
      <c r="B94" s="41" t="s">
        <v>57</v>
      </c>
      <c r="C94" s="41">
        <v>2</v>
      </c>
      <c r="D94" s="42" t="s">
        <v>151</v>
      </c>
      <c r="E94" s="43">
        <v>95</v>
      </c>
      <c r="F94" s="44"/>
      <c r="G94" s="48">
        <v>281</v>
      </c>
      <c r="H94" s="48">
        <v>281</v>
      </c>
      <c r="I94" s="45" t="s">
        <v>65</v>
      </c>
      <c r="J94" s="46" t="s">
        <v>16</v>
      </c>
      <c r="K94" s="46" t="s">
        <v>160</v>
      </c>
      <c r="L94" s="99" t="s">
        <v>555</v>
      </c>
      <c r="M94" s="47">
        <v>281</v>
      </c>
      <c r="N94" s="48">
        <v>278</v>
      </c>
      <c r="O94" s="48">
        <v>37</v>
      </c>
      <c r="P94" s="49">
        <f t="shared" si="9"/>
        <v>0</v>
      </c>
      <c r="Q94" s="49">
        <f t="shared" si="10"/>
        <v>0</v>
      </c>
      <c r="R94" s="49">
        <f t="shared" si="11"/>
        <v>315</v>
      </c>
      <c r="S94" s="49"/>
      <c r="T94" s="50">
        <f t="shared" si="12"/>
        <v>315</v>
      </c>
    </row>
    <row r="95" spans="1:20" x14ac:dyDescent="0.2">
      <c r="A95" s="40">
        <v>86</v>
      </c>
      <c r="B95" s="41" t="s">
        <v>57</v>
      </c>
      <c r="C95" s="41">
        <v>2</v>
      </c>
      <c r="D95" s="42" t="s">
        <v>151</v>
      </c>
      <c r="E95" s="43">
        <v>103</v>
      </c>
      <c r="F95" s="44"/>
      <c r="G95" s="48">
        <v>546</v>
      </c>
      <c r="H95" s="48">
        <v>492</v>
      </c>
      <c r="I95" s="45" t="s">
        <v>65</v>
      </c>
      <c r="J95" s="54">
        <v>4</v>
      </c>
      <c r="K95" s="46" t="s">
        <v>161</v>
      </c>
      <c r="L95" s="97" t="s">
        <v>587</v>
      </c>
      <c r="M95" s="47">
        <v>557</v>
      </c>
      <c r="N95" s="48">
        <v>487</v>
      </c>
      <c r="O95" s="48">
        <v>133</v>
      </c>
      <c r="P95" s="49">
        <f t="shared" si="9"/>
        <v>0</v>
      </c>
      <c r="Q95" s="49">
        <f t="shared" si="10"/>
        <v>0</v>
      </c>
      <c r="R95" s="49">
        <f t="shared" si="11"/>
        <v>620</v>
      </c>
      <c r="S95" s="49"/>
      <c r="T95" s="50">
        <f t="shared" si="12"/>
        <v>620</v>
      </c>
    </row>
    <row r="96" spans="1:20" x14ac:dyDescent="0.2">
      <c r="A96" s="40">
        <v>87</v>
      </c>
      <c r="B96" s="41" t="s">
        <v>57</v>
      </c>
      <c r="C96" s="41">
        <v>2</v>
      </c>
      <c r="D96" s="42" t="s">
        <v>151</v>
      </c>
      <c r="E96" s="43">
        <v>105</v>
      </c>
      <c r="F96" s="44"/>
      <c r="G96" s="48">
        <v>287</v>
      </c>
      <c r="H96" s="48">
        <v>287</v>
      </c>
      <c r="I96" s="45" t="s">
        <v>65</v>
      </c>
      <c r="J96" s="46" t="s">
        <v>16</v>
      </c>
      <c r="K96" s="46" t="s">
        <v>162</v>
      </c>
      <c r="L96" s="99" t="s">
        <v>587</v>
      </c>
      <c r="M96" s="47">
        <v>287</v>
      </c>
      <c r="N96" s="48">
        <v>271</v>
      </c>
      <c r="O96" s="48">
        <v>43</v>
      </c>
      <c r="P96" s="49">
        <f t="shared" si="9"/>
        <v>0</v>
      </c>
      <c r="Q96" s="49">
        <f t="shared" si="10"/>
        <v>0</v>
      </c>
      <c r="R96" s="49">
        <f t="shared" si="11"/>
        <v>314</v>
      </c>
      <c r="S96" s="49"/>
      <c r="T96" s="50">
        <f t="shared" si="12"/>
        <v>314</v>
      </c>
    </row>
    <row r="97" spans="1:20" x14ac:dyDescent="0.2">
      <c r="A97" s="40">
        <v>88</v>
      </c>
      <c r="B97" s="41" t="s">
        <v>57</v>
      </c>
      <c r="C97" s="41">
        <v>2</v>
      </c>
      <c r="D97" s="42" t="s">
        <v>151</v>
      </c>
      <c r="E97" s="43">
        <v>107</v>
      </c>
      <c r="F97" s="44"/>
      <c r="G97" s="48">
        <v>549</v>
      </c>
      <c r="H97" s="48">
        <v>549</v>
      </c>
      <c r="I97" s="45" t="s">
        <v>65</v>
      </c>
      <c r="J97" s="46" t="s">
        <v>16</v>
      </c>
      <c r="K97" s="46" t="s">
        <v>163</v>
      </c>
      <c r="L97" s="99" t="s">
        <v>587</v>
      </c>
      <c r="M97" s="47">
        <v>549</v>
      </c>
      <c r="N97" s="48">
        <v>463</v>
      </c>
      <c r="O97" s="48">
        <v>135</v>
      </c>
      <c r="P97" s="49">
        <f t="shared" si="9"/>
        <v>0</v>
      </c>
      <c r="Q97" s="49">
        <f t="shared" si="10"/>
        <v>0</v>
      </c>
      <c r="R97" s="49">
        <f t="shared" si="11"/>
        <v>598</v>
      </c>
      <c r="S97" s="49"/>
      <c r="T97" s="50">
        <f t="shared" si="12"/>
        <v>598</v>
      </c>
    </row>
    <row r="98" spans="1:20" x14ac:dyDescent="0.2">
      <c r="A98" s="40">
        <v>89</v>
      </c>
      <c r="B98" s="41" t="s">
        <v>57</v>
      </c>
      <c r="C98" s="41">
        <v>2</v>
      </c>
      <c r="D98" s="42" t="s">
        <v>164</v>
      </c>
      <c r="E98" s="60">
        <v>3</v>
      </c>
      <c r="F98" s="44"/>
      <c r="G98" s="48">
        <v>441</v>
      </c>
      <c r="H98" s="48">
        <v>441</v>
      </c>
      <c r="I98" s="45" t="s">
        <v>65</v>
      </c>
      <c r="J98" s="46" t="s">
        <v>16</v>
      </c>
      <c r="K98" s="46" t="s">
        <v>165</v>
      </c>
      <c r="L98" s="99" t="s">
        <v>599</v>
      </c>
      <c r="M98" s="47">
        <v>441</v>
      </c>
      <c r="N98" s="48">
        <v>353</v>
      </c>
      <c r="O98" s="48">
        <v>40</v>
      </c>
      <c r="P98" s="49">
        <f t="shared" si="9"/>
        <v>0</v>
      </c>
      <c r="Q98" s="49">
        <f t="shared" si="10"/>
        <v>0</v>
      </c>
      <c r="R98" s="49">
        <f t="shared" si="11"/>
        <v>393</v>
      </c>
      <c r="S98" s="49"/>
      <c r="T98" s="50">
        <f t="shared" si="12"/>
        <v>393</v>
      </c>
    </row>
    <row r="99" spans="1:20" x14ac:dyDescent="0.2">
      <c r="A99" s="40">
        <v>90</v>
      </c>
      <c r="B99" s="41" t="s">
        <v>57</v>
      </c>
      <c r="C99" s="41">
        <v>2</v>
      </c>
      <c r="D99" s="42" t="s">
        <v>166</v>
      </c>
      <c r="E99" s="43">
        <v>21</v>
      </c>
      <c r="F99" s="44"/>
      <c r="G99" s="48">
        <v>1647</v>
      </c>
      <c r="H99" s="48">
        <v>924</v>
      </c>
      <c r="I99" s="45" t="s">
        <v>77</v>
      </c>
      <c r="J99" s="54">
        <v>15</v>
      </c>
      <c r="K99" s="46" t="s">
        <v>167</v>
      </c>
      <c r="L99" s="99" t="s">
        <v>600</v>
      </c>
      <c r="M99" s="47">
        <v>1647</v>
      </c>
      <c r="N99" s="48">
        <v>1490</v>
      </c>
      <c r="O99" s="48">
        <v>405</v>
      </c>
      <c r="P99" s="49">
        <f t="shared" si="9"/>
        <v>0</v>
      </c>
      <c r="Q99" s="49">
        <f t="shared" si="10"/>
        <v>0</v>
      </c>
      <c r="R99" s="49">
        <f t="shared" si="11"/>
        <v>1895</v>
      </c>
      <c r="S99" s="49"/>
      <c r="T99" s="50">
        <f t="shared" si="12"/>
        <v>1895</v>
      </c>
    </row>
    <row r="100" spans="1:20" x14ac:dyDescent="0.2">
      <c r="A100" s="40">
        <v>91</v>
      </c>
      <c r="B100" s="41" t="s">
        <v>57</v>
      </c>
      <c r="C100" s="41">
        <v>2</v>
      </c>
      <c r="D100" s="42" t="s">
        <v>166</v>
      </c>
      <c r="E100" s="43">
        <v>32</v>
      </c>
      <c r="F100" s="44"/>
      <c r="G100" s="48">
        <v>434</v>
      </c>
      <c r="H100" s="48">
        <v>434</v>
      </c>
      <c r="I100" s="45" t="s">
        <v>77</v>
      </c>
      <c r="J100" s="54">
        <v>15</v>
      </c>
      <c r="K100" s="46" t="s">
        <v>55</v>
      </c>
      <c r="L100" s="99" t="s">
        <v>600</v>
      </c>
      <c r="M100" s="47">
        <v>556</v>
      </c>
      <c r="N100" s="48">
        <v>232</v>
      </c>
      <c r="O100" s="48">
        <v>0</v>
      </c>
      <c r="P100" s="49">
        <f t="shared" si="9"/>
        <v>0</v>
      </c>
      <c r="Q100" s="49">
        <f t="shared" si="10"/>
        <v>0</v>
      </c>
      <c r="R100" s="49">
        <f t="shared" si="11"/>
        <v>232</v>
      </c>
      <c r="S100" s="49"/>
      <c r="T100" s="50">
        <f t="shared" si="12"/>
        <v>232</v>
      </c>
    </row>
    <row r="101" spans="1:20" x14ac:dyDescent="0.2">
      <c r="A101" s="40">
        <v>92</v>
      </c>
      <c r="B101" s="41" t="s">
        <v>57</v>
      </c>
      <c r="C101" s="41">
        <v>2</v>
      </c>
      <c r="D101" s="42" t="s">
        <v>166</v>
      </c>
      <c r="E101" s="43">
        <v>36</v>
      </c>
      <c r="F101" s="44"/>
      <c r="G101" s="48">
        <v>432</v>
      </c>
      <c r="H101" s="48">
        <v>207</v>
      </c>
      <c r="I101" s="45" t="s">
        <v>77</v>
      </c>
      <c r="J101" s="54">
        <v>15</v>
      </c>
      <c r="K101" s="46" t="s">
        <v>8</v>
      </c>
      <c r="L101" s="99" t="s">
        <v>601</v>
      </c>
      <c r="M101" s="47">
        <v>435</v>
      </c>
      <c r="N101" s="48">
        <v>126</v>
      </c>
      <c r="O101" s="48">
        <v>0</v>
      </c>
      <c r="P101" s="49">
        <f t="shared" si="9"/>
        <v>0</v>
      </c>
      <c r="Q101" s="49">
        <f t="shared" si="10"/>
        <v>0</v>
      </c>
      <c r="R101" s="49">
        <f t="shared" si="11"/>
        <v>126</v>
      </c>
      <c r="S101" s="49"/>
      <c r="T101" s="50">
        <f t="shared" si="12"/>
        <v>126</v>
      </c>
    </row>
    <row r="102" spans="1:20" x14ac:dyDescent="0.2">
      <c r="A102" s="40">
        <v>93</v>
      </c>
      <c r="B102" s="41" t="s">
        <v>57</v>
      </c>
      <c r="C102" s="41">
        <v>2</v>
      </c>
      <c r="D102" s="42" t="s">
        <v>166</v>
      </c>
      <c r="E102" s="43">
        <v>38</v>
      </c>
      <c r="F102" s="42">
        <v>40</v>
      </c>
      <c r="G102" s="48">
        <v>528</v>
      </c>
      <c r="H102" s="48">
        <v>195</v>
      </c>
      <c r="I102" s="53" t="s">
        <v>77</v>
      </c>
      <c r="J102" s="54">
        <v>13</v>
      </c>
      <c r="K102" s="54" t="s">
        <v>168</v>
      </c>
      <c r="L102" s="99" t="s">
        <v>601</v>
      </c>
      <c r="M102" s="47">
        <v>195</v>
      </c>
      <c r="N102" s="48">
        <v>175</v>
      </c>
      <c r="O102" s="48">
        <v>0</v>
      </c>
      <c r="P102" s="49">
        <f t="shared" si="9"/>
        <v>0</v>
      </c>
      <c r="Q102" s="49">
        <f t="shared" si="10"/>
        <v>0</v>
      </c>
      <c r="R102" s="49">
        <f t="shared" si="11"/>
        <v>175</v>
      </c>
      <c r="S102" s="49"/>
      <c r="T102" s="50">
        <f t="shared" si="12"/>
        <v>175</v>
      </c>
    </row>
    <row r="103" spans="1:20" x14ac:dyDescent="0.2">
      <c r="A103" s="40">
        <v>94</v>
      </c>
      <c r="B103" s="41" t="s">
        <v>57</v>
      </c>
      <c r="C103" s="41">
        <v>2</v>
      </c>
      <c r="D103" s="42" t="s">
        <v>166</v>
      </c>
      <c r="E103" s="43">
        <v>42</v>
      </c>
      <c r="F103" s="44"/>
      <c r="G103" s="48">
        <v>620</v>
      </c>
      <c r="H103" s="48">
        <v>483</v>
      </c>
      <c r="I103" s="45" t="s">
        <v>77</v>
      </c>
      <c r="J103" s="54">
        <v>13</v>
      </c>
      <c r="K103" s="46" t="s">
        <v>51</v>
      </c>
      <c r="L103" s="99" t="s">
        <v>601</v>
      </c>
      <c r="M103" s="47">
        <v>483</v>
      </c>
      <c r="N103" s="48">
        <v>209</v>
      </c>
      <c r="O103" s="48">
        <v>0</v>
      </c>
      <c r="P103" s="49">
        <f t="shared" si="9"/>
        <v>0</v>
      </c>
      <c r="Q103" s="49">
        <f t="shared" si="10"/>
        <v>0</v>
      </c>
      <c r="R103" s="49">
        <f t="shared" si="11"/>
        <v>209</v>
      </c>
      <c r="S103" s="49"/>
      <c r="T103" s="50">
        <f t="shared" si="12"/>
        <v>209</v>
      </c>
    </row>
    <row r="104" spans="1:20" x14ac:dyDescent="0.2">
      <c r="A104" s="40">
        <v>95</v>
      </c>
      <c r="B104" s="41" t="s">
        <v>57</v>
      </c>
      <c r="C104" s="41">
        <v>2</v>
      </c>
      <c r="D104" s="42" t="s">
        <v>166</v>
      </c>
      <c r="E104" s="43">
        <v>44</v>
      </c>
      <c r="F104" s="44"/>
      <c r="G104" s="48">
        <v>685</v>
      </c>
      <c r="H104" s="48">
        <v>463</v>
      </c>
      <c r="I104" s="45" t="s">
        <v>77</v>
      </c>
      <c r="J104" s="54">
        <v>13</v>
      </c>
      <c r="K104" s="46" t="s">
        <v>142</v>
      </c>
      <c r="L104" s="99" t="s">
        <v>601</v>
      </c>
      <c r="M104" s="47">
        <v>727</v>
      </c>
      <c r="N104" s="48">
        <v>711</v>
      </c>
      <c r="O104" s="48">
        <v>0</v>
      </c>
      <c r="P104" s="49">
        <f t="shared" si="9"/>
        <v>0</v>
      </c>
      <c r="Q104" s="49">
        <f t="shared" si="10"/>
        <v>0</v>
      </c>
      <c r="R104" s="49">
        <f t="shared" si="11"/>
        <v>711</v>
      </c>
      <c r="S104" s="49"/>
      <c r="T104" s="50">
        <f t="shared" si="12"/>
        <v>711</v>
      </c>
    </row>
    <row r="105" spans="1:20" x14ac:dyDescent="0.2">
      <c r="A105" s="40">
        <v>96</v>
      </c>
      <c r="B105" s="41" t="s">
        <v>57</v>
      </c>
      <c r="C105" s="41">
        <v>2</v>
      </c>
      <c r="D105" s="42" t="s">
        <v>169</v>
      </c>
      <c r="E105" s="60">
        <v>1</v>
      </c>
      <c r="F105" s="44"/>
      <c r="G105" s="48">
        <v>10851</v>
      </c>
      <c r="H105" s="48">
        <v>6003</v>
      </c>
      <c r="I105" s="45" t="s">
        <v>59</v>
      </c>
      <c r="J105" s="54">
        <v>2</v>
      </c>
      <c r="K105" s="46" t="s">
        <v>170</v>
      </c>
      <c r="L105" s="99" t="s">
        <v>557</v>
      </c>
      <c r="M105" s="47">
        <v>10802</v>
      </c>
      <c r="N105" s="48">
        <v>3046</v>
      </c>
      <c r="O105" s="48">
        <v>675</v>
      </c>
      <c r="P105" s="49">
        <f t="shared" si="9"/>
        <v>0</v>
      </c>
      <c r="Q105" s="49">
        <f t="shared" si="10"/>
        <v>0</v>
      </c>
      <c r="R105" s="49">
        <f t="shared" si="11"/>
        <v>3721</v>
      </c>
      <c r="S105" s="49"/>
      <c r="T105" s="50">
        <f t="shared" si="12"/>
        <v>3721</v>
      </c>
    </row>
    <row r="106" spans="1:20" x14ac:dyDescent="0.2">
      <c r="A106" s="40">
        <v>97</v>
      </c>
      <c r="B106" s="41" t="s">
        <v>57</v>
      </c>
      <c r="C106" s="41">
        <v>2</v>
      </c>
      <c r="D106" s="42" t="s">
        <v>169</v>
      </c>
      <c r="E106" s="52">
        <v>13</v>
      </c>
      <c r="F106" s="44"/>
      <c r="G106" s="48">
        <v>12510.5</v>
      </c>
      <c r="H106" s="48">
        <v>5622</v>
      </c>
      <c r="I106" s="45" t="s">
        <v>59</v>
      </c>
      <c r="J106" s="54">
        <v>2</v>
      </c>
      <c r="K106" s="46" t="s">
        <v>171</v>
      </c>
      <c r="L106" s="99" t="s">
        <v>592</v>
      </c>
      <c r="M106" s="47">
        <v>12511</v>
      </c>
      <c r="N106" s="48">
        <v>4017</v>
      </c>
      <c r="O106" s="48">
        <v>617</v>
      </c>
      <c r="P106" s="49">
        <f t="shared" ref="P106:P138" si="13">IF($C106=7,SUM($N106+$O106),)</f>
        <v>0</v>
      </c>
      <c r="Q106" s="49">
        <f t="shared" ref="Q106:Q138" si="14">IF($C106=5,SUM($N106+$O106),)</f>
        <v>0</v>
      </c>
      <c r="R106" s="49">
        <f t="shared" ref="R106:R137" si="15">IF($C106=2,SUM($N106+$O106),)</f>
        <v>4634</v>
      </c>
      <c r="S106" s="49"/>
      <c r="T106" s="50">
        <f t="shared" ref="T106:T137" si="16">P106+Q106+R106+S106</f>
        <v>4634</v>
      </c>
    </row>
    <row r="107" spans="1:20" x14ac:dyDescent="0.2">
      <c r="A107" s="40">
        <v>98</v>
      </c>
      <c r="B107" s="41" t="s">
        <v>57</v>
      </c>
      <c r="C107" s="41">
        <v>2</v>
      </c>
      <c r="D107" s="42" t="s">
        <v>169</v>
      </c>
      <c r="E107" s="43">
        <v>51</v>
      </c>
      <c r="F107" s="44"/>
      <c r="G107" s="48">
        <v>11939</v>
      </c>
      <c r="H107" s="48">
        <v>5609</v>
      </c>
      <c r="I107" s="45" t="s">
        <v>59</v>
      </c>
      <c r="J107" s="54">
        <v>5</v>
      </c>
      <c r="K107" s="46" t="s">
        <v>172</v>
      </c>
      <c r="L107" s="99" t="s">
        <v>602</v>
      </c>
      <c r="M107" s="47">
        <v>11947</v>
      </c>
      <c r="N107" s="48">
        <v>3813</v>
      </c>
      <c r="O107" s="48">
        <v>630</v>
      </c>
      <c r="P107" s="49">
        <f t="shared" si="13"/>
        <v>0</v>
      </c>
      <c r="Q107" s="49">
        <f t="shared" si="14"/>
        <v>0</v>
      </c>
      <c r="R107" s="49">
        <f t="shared" si="15"/>
        <v>4443</v>
      </c>
      <c r="S107" s="49"/>
      <c r="T107" s="50">
        <f t="shared" si="16"/>
        <v>4443</v>
      </c>
    </row>
    <row r="108" spans="1:20" x14ac:dyDescent="0.2">
      <c r="A108" s="40">
        <v>99</v>
      </c>
      <c r="B108" s="41" t="s">
        <v>57</v>
      </c>
      <c r="C108" s="41">
        <v>2</v>
      </c>
      <c r="D108" s="42" t="s">
        <v>169</v>
      </c>
      <c r="E108" s="43">
        <v>61</v>
      </c>
      <c r="F108" s="44"/>
      <c r="G108" s="48">
        <v>2631</v>
      </c>
      <c r="H108" s="48">
        <v>516</v>
      </c>
      <c r="I108" s="45" t="s">
        <v>59</v>
      </c>
      <c r="J108" s="54">
        <v>5</v>
      </c>
      <c r="K108" s="46" t="s">
        <v>173</v>
      </c>
      <c r="L108" s="99" t="s">
        <v>580</v>
      </c>
      <c r="M108" s="47">
        <v>3112</v>
      </c>
      <c r="N108" s="48">
        <v>496</v>
      </c>
      <c r="O108" s="48">
        <v>258</v>
      </c>
      <c r="P108" s="49">
        <f t="shared" si="13"/>
        <v>0</v>
      </c>
      <c r="Q108" s="49">
        <f t="shared" si="14"/>
        <v>0</v>
      </c>
      <c r="R108" s="49">
        <f t="shared" si="15"/>
        <v>754</v>
      </c>
      <c r="S108" s="49"/>
      <c r="T108" s="50">
        <f t="shared" si="16"/>
        <v>754</v>
      </c>
    </row>
    <row r="109" spans="1:20" x14ac:dyDescent="0.2">
      <c r="A109" s="40">
        <v>100</v>
      </c>
      <c r="B109" s="41" t="s">
        <v>57</v>
      </c>
      <c r="C109" s="41">
        <v>2</v>
      </c>
      <c r="D109" s="42" t="s">
        <v>169</v>
      </c>
      <c r="E109" s="43">
        <v>92</v>
      </c>
      <c r="F109" s="44"/>
      <c r="G109" s="48">
        <v>12643</v>
      </c>
      <c r="H109" s="48">
        <v>5836</v>
      </c>
      <c r="I109" s="45" t="s">
        <v>59</v>
      </c>
      <c r="J109" s="54">
        <v>4</v>
      </c>
      <c r="K109" s="46" t="s">
        <v>174</v>
      </c>
      <c r="L109" s="99" t="s">
        <v>580</v>
      </c>
      <c r="M109" s="47">
        <v>12662</v>
      </c>
      <c r="N109" s="48">
        <v>2576</v>
      </c>
      <c r="O109" s="48">
        <v>753</v>
      </c>
      <c r="P109" s="49">
        <f t="shared" si="13"/>
        <v>0</v>
      </c>
      <c r="Q109" s="49">
        <f t="shared" si="14"/>
        <v>0</v>
      </c>
      <c r="R109" s="49">
        <f t="shared" si="15"/>
        <v>3329</v>
      </c>
      <c r="S109" s="49"/>
      <c r="T109" s="50">
        <f t="shared" si="16"/>
        <v>3329</v>
      </c>
    </row>
    <row r="110" spans="1:20" x14ac:dyDescent="0.2">
      <c r="A110" s="40">
        <v>101</v>
      </c>
      <c r="B110" s="41" t="s">
        <v>57</v>
      </c>
      <c r="C110" s="41">
        <v>2</v>
      </c>
      <c r="D110" s="42" t="s">
        <v>169</v>
      </c>
      <c r="E110" s="43">
        <v>93</v>
      </c>
      <c r="F110" s="44"/>
      <c r="G110" s="48">
        <v>9140</v>
      </c>
      <c r="H110" s="48">
        <v>3550</v>
      </c>
      <c r="I110" s="45" t="s">
        <v>59</v>
      </c>
      <c r="J110" s="54">
        <v>4</v>
      </c>
      <c r="K110" s="46" t="s">
        <v>175</v>
      </c>
      <c r="L110" s="99" t="s">
        <v>603</v>
      </c>
      <c r="M110" s="47">
        <v>9140</v>
      </c>
      <c r="N110" s="48">
        <v>2316</v>
      </c>
      <c r="O110" s="48">
        <v>767</v>
      </c>
      <c r="P110" s="49">
        <f t="shared" si="13"/>
        <v>0</v>
      </c>
      <c r="Q110" s="49">
        <f t="shared" si="14"/>
        <v>0</v>
      </c>
      <c r="R110" s="49">
        <f t="shared" si="15"/>
        <v>3083</v>
      </c>
      <c r="S110" s="49"/>
      <c r="T110" s="50">
        <f t="shared" si="16"/>
        <v>3083</v>
      </c>
    </row>
    <row r="111" spans="1:20" x14ac:dyDescent="0.2">
      <c r="A111" s="40">
        <v>102</v>
      </c>
      <c r="B111" s="41" t="s">
        <v>57</v>
      </c>
      <c r="C111" s="41">
        <v>2</v>
      </c>
      <c r="D111" s="42" t="s">
        <v>176</v>
      </c>
      <c r="E111" s="43"/>
      <c r="F111" s="44"/>
      <c r="G111" s="48"/>
      <c r="H111" s="48"/>
      <c r="I111" s="45" t="s">
        <v>65</v>
      </c>
      <c r="J111" s="46" t="s">
        <v>177</v>
      </c>
      <c r="K111" s="46" t="s">
        <v>178</v>
      </c>
      <c r="L111" s="99" t="s">
        <v>604</v>
      </c>
      <c r="M111" s="47">
        <v>2374</v>
      </c>
      <c r="N111" s="48">
        <v>2533</v>
      </c>
      <c r="O111" s="48">
        <v>85</v>
      </c>
      <c r="P111" s="49">
        <f t="shared" si="13"/>
        <v>0</v>
      </c>
      <c r="Q111" s="49">
        <f t="shared" si="14"/>
        <v>0</v>
      </c>
      <c r="R111" s="49">
        <f t="shared" si="15"/>
        <v>2618</v>
      </c>
      <c r="S111" s="49"/>
      <c r="T111" s="50">
        <f t="shared" si="16"/>
        <v>2618</v>
      </c>
    </row>
    <row r="112" spans="1:20" x14ac:dyDescent="0.2">
      <c r="A112" s="40">
        <v>103</v>
      </c>
      <c r="B112" s="41" t="s">
        <v>57</v>
      </c>
      <c r="C112" s="41">
        <v>2</v>
      </c>
      <c r="D112" s="42" t="s">
        <v>179</v>
      </c>
      <c r="E112" s="43">
        <v>9</v>
      </c>
      <c r="F112" s="44"/>
      <c r="G112" s="48">
        <v>12528</v>
      </c>
      <c r="H112" s="48">
        <v>5263</v>
      </c>
      <c r="I112" s="45" t="s">
        <v>59</v>
      </c>
      <c r="J112" s="54">
        <v>5</v>
      </c>
      <c r="K112" s="46" t="s">
        <v>180</v>
      </c>
      <c r="L112" s="99" t="s">
        <v>602</v>
      </c>
      <c r="M112" s="47">
        <v>12613</v>
      </c>
      <c r="N112" s="48">
        <v>3426</v>
      </c>
      <c r="O112" s="48">
        <v>680</v>
      </c>
      <c r="P112" s="49">
        <f t="shared" si="13"/>
        <v>0</v>
      </c>
      <c r="Q112" s="49">
        <f t="shared" si="14"/>
        <v>0</v>
      </c>
      <c r="R112" s="49">
        <f t="shared" si="15"/>
        <v>4106</v>
      </c>
      <c r="S112" s="49"/>
      <c r="T112" s="50">
        <f t="shared" si="16"/>
        <v>4106</v>
      </c>
    </row>
    <row r="113" spans="1:20" x14ac:dyDescent="0.2">
      <c r="A113" s="40">
        <v>104</v>
      </c>
      <c r="B113" s="41" t="s">
        <v>57</v>
      </c>
      <c r="C113" s="41">
        <v>2</v>
      </c>
      <c r="D113" s="42" t="s">
        <v>181</v>
      </c>
      <c r="E113" s="43">
        <v>10</v>
      </c>
      <c r="F113" s="44"/>
      <c r="G113" s="48">
        <v>1146</v>
      </c>
      <c r="H113" s="48">
        <v>748</v>
      </c>
      <c r="I113" s="45" t="s">
        <v>182</v>
      </c>
      <c r="J113" s="54">
        <v>6</v>
      </c>
      <c r="K113" s="46" t="s">
        <v>93</v>
      </c>
      <c r="L113" s="99" t="s">
        <v>605</v>
      </c>
      <c r="M113" s="47">
        <v>1149</v>
      </c>
      <c r="N113" s="48">
        <v>273</v>
      </c>
      <c r="O113" s="48">
        <v>48</v>
      </c>
      <c r="P113" s="49">
        <f t="shared" si="13"/>
        <v>0</v>
      </c>
      <c r="Q113" s="49">
        <f t="shared" si="14"/>
        <v>0</v>
      </c>
      <c r="R113" s="49">
        <f t="shared" si="15"/>
        <v>321</v>
      </c>
      <c r="S113" s="49"/>
      <c r="T113" s="50">
        <f t="shared" si="16"/>
        <v>321</v>
      </c>
    </row>
    <row r="114" spans="1:20" x14ac:dyDescent="0.2">
      <c r="A114" s="40">
        <v>105</v>
      </c>
      <c r="B114" s="41" t="s">
        <v>57</v>
      </c>
      <c r="C114" s="41">
        <v>2</v>
      </c>
      <c r="D114" s="42" t="s">
        <v>183</v>
      </c>
      <c r="E114" s="43">
        <v>4</v>
      </c>
      <c r="F114" s="42" t="s">
        <v>10</v>
      </c>
      <c r="G114" s="48">
        <v>357</v>
      </c>
      <c r="H114" s="48">
        <v>357</v>
      </c>
      <c r="I114" s="53" t="s">
        <v>65</v>
      </c>
      <c r="J114" s="54">
        <v>4</v>
      </c>
      <c r="K114" s="54" t="s">
        <v>184</v>
      </c>
      <c r="L114" s="98" t="s">
        <v>555</v>
      </c>
      <c r="M114" s="47">
        <v>429</v>
      </c>
      <c r="N114" s="48">
        <v>189</v>
      </c>
      <c r="O114" s="48">
        <v>8</v>
      </c>
      <c r="P114" s="49">
        <f t="shared" si="13"/>
        <v>0</v>
      </c>
      <c r="Q114" s="49">
        <f t="shared" si="14"/>
        <v>0</v>
      </c>
      <c r="R114" s="49">
        <f t="shared" si="15"/>
        <v>197</v>
      </c>
      <c r="S114" s="49"/>
      <c r="T114" s="50">
        <f t="shared" si="16"/>
        <v>197</v>
      </c>
    </row>
    <row r="115" spans="1:20" x14ac:dyDescent="0.2">
      <c r="A115" s="40">
        <v>106</v>
      </c>
      <c r="B115" s="41" t="s">
        <v>57</v>
      </c>
      <c r="C115" s="41">
        <v>2</v>
      </c>
      <c r="D115" s="42" t="s">
        <v>185</v>
      </c>
      <c r="E115" s="43">
        <v>21</v>
      </c>
      <c r="F115" s="42">
        <v>23</v>
      </c>
      <c r="G115" s="48">
        <v>1444</v>
      </c>
      <c r="H115" s="48">
        <v>0</v>
      </c>
      <c r="I115" s="45" t="s">
        <v>65</v>
      </c>
      <c r="J115" s="54">
        <v>2</v>
      </c>
      <c r="K115" s="46" t="s">
        <v>186</v>
      </c>
      <c r="L115" s="99" t="s">
        <v>606</v>
      </c>
      <c r="M115" s="47">
        <v>1472</v>
      </c>
      <c r="N115" s="48">
        <v>0</v>
      </c>
      <c r="O115" s="48">
        <v>81</v>
      </c>
      <c r="P115" s="49">
        <f t="shared" si="13"/>
        <v>0</v>
      </c>
      <c r="Q115" s="49">
        <f t="shared" si="14"/>
        <v>0</v>
      </c>
      <c r="R115" s="49">
        <f t="shared" si="15"/>
        <v>81</v>
      </c>
      <c r="S115" s="49"/>
      <c r="T115" s="50">
        <f t="shared" si="16"/>
        <v>81</v>
      </c>
    </row>
    <row r="116" spans="1:20" x14ac:dyDescent="0.2">
      <c r="A116" s="40">
        <v>107</v>
      </c>
      <c r="B116" s="41" t="s">
        <v>57</v>
      </c>
      <c r="C116" s="41">
        <v>2</v>
      </c>
      <c r="D116" s="42" t="s">
        <v>187</v>
      </c>
      <c r="E116" s="43">
        <v>17</v>
      </c>
      <c r="F116" s="44"/>
      <c r="G116" s="48">
        <v>1062</v>
      </c>
      <c r="H116" s="48">
        <v>512</v>
      </c>
      <c r="I116" s="45" t="s">
        <v>65</v>
      </c>
      <c r="J116" s="54">
        <v>1</v>
      </c>
      <c r="K116" s="46" t="s">
        <v>188</v>
      </c>
      <c r="L116" s="99" t="s">
        <v>607</v>
      </c>
      <c r="M116" s="47">
        <v>1062</v>
      </c>
      <c r="N116" s="48">
        <v>0</v>
      </c>
      <c r="O116" s="48">
        <v>152</v>
      </c>
      <c r="P116" s="49">
        <f t="shared" si="13"/>
        <v>0</v>
      </c>
      <c r="Q116" s="49">
        <f t="shared" si="14"/>
        <v>0</v>
      </c>
      <c r="R116" s="49">
        <f t="shared" si="15"/>
        <v>152</v>
      </c>
      <c r="S116" s="49"/>
      <c r="T116" s="50">
        <f t="shared" si="16"/>
        <v>152</v>
      </c>
    </row>
    <row r="117" spans="1:20" x14ac:dyDescent="0.2">
      <c r="A117" s="40">
        <v>108</v>
      </c>
      <c r="B117" s="41" t="s">
        <v>57</v>
      </c>
      <c r="C117" s="41">
        <v>2</v>
      </c>
      <c r="D117" s="42" t="s">
        <v>187</v>
      </c>
      <c r="E117" s="43">
        <v>19</v>
      </c>
      <c r="F117" s="44"/>
      <c r="G117" s="48">
        <v>581</v>
      </c>
      <c r="H117" s="48">
        <v>333</v>
      </c>
      <c r="I117" s="45" t="s">
        <v>65</v>
      </c>
      <c r="J117" s="54">
        <v>1</v>
      </c>
      <c r="K117" s="46" t="s">
        <v>189</v>
      </c>
      <c r="L117" s="99" t="s">
        <v>608</v>
      </c>
      <c r="M117" s="47">
        <v>588</v>
      </c>
      <c r="N117" s="48">
        <v>204</v>
      </c>
      <c r="O117" s="48">
        <v>135</v>
      </c>
      <c r="P117" s="49">
        <f t="shared" si="13"/>
        <v>0</v>
      </c>
      <c r="Q117" s="49">
        <f t="shared" si="14"/>
        <v>0</v>
      </c>
      <c r="R117" s="49">
        <f t="shared" si="15"/>
        <v>339</v>
      </c>
      <c r="S117" s="49"/>
      <c r="T117" s="50">
        <f t="shared" si="16"/>
        <v>339</v>
      </c>
    </row>
    <row r="118" spans="1:20" x14ac:dyDescent="0.2">
      <c r="A118" s="40">
        <v>109</v>
      </c>
      <c r="B118" s="41" t="s">
        <v>57</v>
      </c>
      <c r="C118" s="41">
        <v>2</v>
      </c>
      <c r="D118" s="42" t="s">
        <v>190</v>
      </c>
      <c r="E118" s="43">
        <v>10</v>
      </c>
      <c r="F118" s="44"/>
      <c r="G118" s="48">
        <v>425</v>
      </c>
      <c r="H118" s="48">
        <v>74</v>
      </c>
      <c r="I118" s="45" t="s">
        <v>59</v>
      </c>
      <c r="J118" s="54">
        <v>4</v>
      </c>
      <c r="K118" s="46" t="s">
        <v>191</v>
      </c>
      <c r="L118" s="99" t="s">
        <v>603</v>
      </c>
      <c r="M118" s="47">
        <v>425</v>
      </c>
      <c r="N118" s="48">
        <v>0</v>
      </c>
      <c r="O118" s="48">
        <v>22</v>
      </c>
      <c r="P118" s="49">
        <f t="shared" si="13"/>
        <v>0</v>
      </c>
      <c r="Q118" s="49">
        <f t="shared" si="14"/>
        <v>0</v>
      </c>
      <c r="R118" s="49">
        <f t="shared" si="15"/>
        <v>22</v>
      </c>
      <c r="S118" s="49"/>
      <c r="T118" s="50">
        <f t="shared" si="16"/>
        <v>22</v>
      </c>
    </row>
    <row r="119" spans="1:20" x14ac:dyDescent="0.2">
      <c r="A119" s="40">
        <v>110</v>
      </c>
      <c r="B119" s="41" t="s">
        <v>57</v>
      </c>
      <c r="C119" s="41">
        <v>2</v>
      </c>
      <c r="D119" s="42" t="s">
        <v>190</v>
      </c>
      <c r="E119" s="43">
        <v>22</v>
      </c>
      <c r="F119" s="44"/>
      <c r="G119" s="48">
        <v>455</v>
      </c>
      <c r="H119" s="48">
        <v>53</v>
      </c>
      <c r="I119" s="45" t="s">
        <v>59</v>
      </c>
      <c r="J119" s="54">
        <v>4</v>
      </c>
      <c r="K119" s="46" t="s">
        <v>192</v>
      </c>
      <c r="L119" s="99" t="s">
        <v>603</v>
      </c>
      <c r="M119" s="47">
        <v>455</v>
      </c>
      <c r="N119" s="48">
        <v>0</v>
      </c>
      <c r="O119" s="48">
        <v>20</v>
      </c>
      <c r="P119" s="49">
        <f t="shared" si="13"/>
        <v>0</v>
      </c>
      <c r="Q119" s="49">
        <f t="shared" si="14"/>
        <v>0</v>
      </c>
      <c r="R119" s="49">
        <f t="shared" si="15"/>
        <v>20</v>
      </c>
      <c r="S119" s="49"/>
      <c r="T119" s="50">
        <f t="shared" si="16"/>
        <v>20</v>
      </c>
    </row>
    <row r="120" spans="1:20" x14ac:dyDescent="0.2">
      <c r="A120" s="40">
        <v>111</v>
      </c>
      <c r="B120" s="41" t="s">
        <v>57</v>
      </c>
      <c r="C120" s="41">
        <v>2</v>
      </c>
      <c r="D120" s="42" t="s">
        <v>190</v>
      </c>
      <c r="E120" s="43">
        <v>34</v>
      </c>
      <c r="F120" s="44"/>
      <c r="G120" s="48">
        <v>475</v>
      </c>
      <c r="H120" s="48">
        <v>61</v>
      </c>
      <c r="I120" s="45" t="s">
        <v>59</v>
      </c>
      <c r="J120" s="54">
        <v>4</v>
      </c>
      <c r="K120" s="46" t="s">
        <v>193</v>
      </c>
      <c r="L120" s="99" t="s">
        <v>603</v>
      </c>
      <c r="M120" s="47">
        <v>475</v>
      </c>
      <c r="N120" s="48">
        <v>0</v>
      </c>
      <c r="O120" s="48">
        <v>20</v>
      </c>
      <c r="P120" s="49">
        <f t="shared" si="13"/>
        <v>0</v>
      </c>
      <c r="Q120" s="49">
        <f t="shared" si="14"/>
        <v>0</v>
      </c>
      <c r="R120" s="49">
        <f t="shared" si="15"/>
        <v>20</v>
      </c>
      <c r="S120" s="49"/>
      <c r="T120" s="50">
        <f t="shared" si="16"/>
        <v>20</v>
      </c>
    </row>
    <row r="121" spans="1:20" x14ac:dyDescent="0.2">
      <c r="A121" s="40">
        <v>112</v>
      </c>
      <c r="B121" s="41" t="s">
        <v>57</v>
      </c>
      <c r="C121" s="41">
        <v>2</v>
      </c>
      <c r="D121" s="42" t="s">
        <v>194</v>
      </c>
      <c r="E121" s="43">
        <v>17</v>
      </c>
      <c r="F121" s="44"/>
      <c r="G121" s="48">
        <v>5701</v>
      </c>
      <c r="H121" s="48">
        <v>3505</v>
      </c>
      <c r="I121" s="45" t="s">
        <v>59</v>
      </c>
      <c r="J121" s="54">
        <v>3</v>
      </c>
      <c r="K121" s="46" t="s">
        <v>195</v>
      </c>
      <c r="L121" s="99" t="s">
        <v>609</v>
      </c>
      <c r="M121" s="47">
        <v>5701</v>
      </c>
      <c r="N121" s="48">
        <v>1447</v>
      </c>
      <c r="O121" s="48">
        <v>316</v>
      </c>
      <c r="P121" s="49">
        <f t="shared" si="13"/>
        <v>0</v>
      </c>
      <c r="Q121" s="49">
        <f t="shared" si="14"/>
        <v>0</v>
      </c>
      <c r="R121" s="49">
        <f t="shared" si="15"/>
        <v>1763</v>
      </c>
      <c r="S121" s="49"/>
      <c r="T121" s="50">
        <f t="shared" si="16"/>
        <v>1763</v>
      </c>
    </row>
    <row r="122" spans="1:20" x14ac:dyDescent="0.2">
      <c r="A122" s="40">
        <v>113</v>
      </c>
      <c r="B122" s="41" t="s">
        <v>57</v>
      </c>
      <c r="C122" s="41">
        <v>2</v>
      </c>
      <c r="D122" s="42" t="s">
        <v>196</v>
      </c>
      <c r="E122" s="52">
        <v>2</v>
      </c>
      <c r="F122" s="44"/>
      <c r="G122" s="48">
        <v>5093</v>
      </c>
      <c r="H122" s="48">
        <v>1935</v>
      </c>
      <c r="I122" s="45" t="s">
        <v>65</v>
      </c>
      <c r="J122" s="54">
        <v>3</v>
      </c>
      <c r="K122" s="46" t="s">
        <v>197</v>
      </c>
      <c r="L122" s="99" t="s">
        <v>610</v>
      </c>
      <c r="M122" s="47">
        <v>5093</v>
      </c>
      <c r="N122" s="48">
        <v>888</v>
      </c>
      <c r="O122" s="48">
        <v>553</v>
      </c>
      <c r="P122" s="49">
        <f t="shared" si="13"/>
        <v>0</v>
      </c>
      <c r="Q122" s="49">
        <f t="shared" si="14"/>
        <v>0</v>
      </c>
      <c r="R122" s="49">
        <f t="shared" si="15"/>
        <v>1441</v>
      </c>
      <c r="S122" s="49"/>
      <c r="T122" s="50">
        <f t="shared" si="16"/>
        <v>1441</v>
      </c>
    </row>
    <row r="123" spans="1:20" x14ac:dyDescent="0.2">
      <c r="A123" s="40">
        <v>114</v>
      </c>
      <c r="B123" s="41" t="s">
        <v>57</v>
      </c>
      <c r="C123" s="41">
        <v>2</v>
      </c>
      <c r="D123" s="42" t="s">
        <v>196</v>
      </c>
      <c r="E123" s="43">
        <v>7</v>
      </c>
      <c r="F123" s="44"/>
      <c r="G123" s="48">
        <v>7044</v>
      </c>
      <c r="H123" s="48">
        <v>3685</v>
      </c>
      <c r="I123" s="45" t="s">
        <v>65</v>
      </c>
      <c r="J123" s="54">
        <v>5</v>
      </c>
      <c r="K123" s="46" t="s">
        <v>198</v>
      </c>
      <c r="L123" s="99" t="s">
        <v>610</v>
      </c>
      <c r="M123" s="47">
        <v>7044</v>
      </c>
      <c r="N123" s="48">
        <v>2289</v>
      </c>
      <c r="O123" s="48">
        <v>794</v>
      </c>
      <c r="P123" s="49">
        <f t="shared" si="13"/>
        <v>0</v>
      </c>
      <c r="Q123" s="49">
        <f t="shared" si="14"/>
        <v>0</v>
      </c>
      <c r="R123" s="49">
        <f t="shared" si="15"/>
        <v>3083</v>
      </c>
      <c r="S123" s="49"/>
      <c r="T123" s="50">
        <f t="shared" si="16"/>
        <v>3083</v>
      </c>
    </row>
    <row r="124" spans="1:20" x14ac:dyDescent="0.2">
      <c r="A124" s="40">
        <v>115</v>
      </c>
      <c r="B124" s="41" t="s">
        <v>57</v>
      </c>
      <c r="C124" s="41">
        <v>2</v>
      </c>
      <c r="D124" s="42" t="s">
        <v>196</v>
      </c>
      <c r="E124" s="43">
        <v>40</v>
      </c>
      <c r="F124" s="44"/>
      <c r="G124" s="48">
        <v>4611</v>
      </c>
      <c r="H124" s="48">
        <v>1608</v>
      </c>
      <c r="I124" s="45" t="s">
        <v>65</v>
      </c>
      <c r="J124" s="54">
        <v>3</v>
      </c>
      <c r="K124" s="46" t="s">
        <v>199</v>
      </c>
      <c r="L124" s="99" t="s">
        <v>598</v>
      </c>
      <c r="M124" s="47">
        <v>4611</v>
      </c>
      <c r="N124" s="48">
        <v>840</v>
      </c>
      <c r="O124" s="48">
        <v>424</v>
      </c>
      <c r="P124" s="49">
        <f t="shared" si="13"/>
        <v>0</v>
      </c>
      <c r="Q124" s="49">
        <f t="shared" si="14"/>
        <v>0</v>
      </c>
      <c r="R124" s="49">
        <f t="shared" si="15"/>
        <v>1264</v>
      </c>
      <c r="S124" s="49"/>
      <c r="T124" s="50">
        <f t="shared" si="16"/>
        <v>1264</v>
      </c>
    </row>
    <row r="125" spans="1:20" x14ac:dyDescent="0.2">
      <c r="A125" s="40">
        <v>116</v>
      </c>
      <c r="B125" s="41" t="s">
        <v>57</v>
      </c>
      <c r="C125" s="41">
        <v>2</v>
      </c>
      <c r="D125" s="42" t="s">
        <v>196</v>
      </c>
      <c r="E125" s="43">
        <v>46</v>
      </c>
      <c r="F125" s="44"/>
      <c r="G125" s="48">
        <v>2990</v>
      </c>
      <c r="H125" s="48">
        <v>2990</v>
      </c>
      <c r="I125" s="45" t="s">
        <v>65</v>
      </c>
      <c r="J125" s="54">
        <v>3</v>
      </c>
      <c r="K125" s="46" t="s">
        <v>200</v>
      </c>
      <c r="L125" s="99" t="s">
        <v>598</v>
      </c>
      <c r="M125" s="47">
        <v>2990</v>
      </c>
      <c r="N125" s="48">
        <v>2158</v>
      </c>
      <c r="O125" s="48">
        <v>598</v>
      </c>
      <c r="P125" s="49">
        <f t="shared" si="13"/>
        <v>0</v>
      </c>
      <c r="Q125" s="49">
        <f t="shared" si="14"/>
        <v>0</v>
      </c>
      <c r="R125" s="49">
        <f t="shared" si="15"/>
        <v>2756</v>
      </c>
      <c r="S125" s="49"/>
      <c r="T125" s="50">
        <f t="shared" si="16"/>
        <v>2756</v>
      </c>
    </row>
    <row r="126" spans="1:20" x14ac:dyDescent="0.2">
      <c r="A126" s="40">
        <v>117</v>
      </c>
      <c r="B126" s="41" t="s">
        <v>57</v>
      </c>
      <c r="C126" s="41">
        <v>2</v>
      </c>
      <c r="D126" s="42" t="s">
        <v>201</v>
      </c>
      <c r="E126" s="60">
        <v>1</v>
      </c>
      <c r="F126" s="44"/>
      <c r="G126" s="48">
        <v>475</v>
      </c>
      <c r="H126" s="48">
        <v>475</v>
      </c>
      <c r="I126" s="45" t="s">
        <v>65</v>
      </c>
      <c r="J126" s="54">
        <v>4</v>
      </c>
      <c r="K126" s="46" t="s">
        <v>202</v>
      </c>
      <c r="L126" s="99" t="s">
        <v>555</v>
      </c>
      <c r="M126" s="47">
        <v>475</v>
      </c>
      <c r="N126" s="48">
        <v>432</v>
      </c>
      <c r="O126" s="48">
        <v>132</v>
      </c>
      <c r="P126" s="49">
        <f t="shared" si="13"/>
        <v>0</v>
      </c>
      <c r="Q126" s="49">
        <f t="shared" si="14"/>
        <v>0</v>
      </c>
      <c r="R126" s="49">
        <f t="shared" si="15"/>
        <v>564</v>
      </c>
      <c r="S126" s="49"/>
      <c r="T126" s="50">
        <f t="shared" si="16"/>
        <v>564</v>
      </c>
    </row>
    <row r="127" spans="1:20" x14ac:dyDescent="0.2">
      <c r="A127" s="40">
        <v>118</v>
      </c>
      <c r="B127" s="41" t="s">
        <v>57</v>
      </c>
      <c r="C127" s="41">
        <v>2</v>
      </c>
      <c r="D127" s="42" t="s">
        <v>201</v>
      </c>
      <c r="E127" s="60">
        <v>3</v>
      </c>
      <c r="F127" s="44"/>
      <c r="G127" s="48">
        <v>441</v>
      </c>
      <c r="H127" s="48">
        <v>441</v>
      </c>
      <c r="I127" s="45" t="s">
        <v>65</v>
      </c>
      <c r="J127" s="54">
        <v>4</v>
      </c>
      <c r="K127" s="46" t="s">
        <v>203</v>
      </c>
      <c r="L127" s="99" t="s">
        <v>555</v>
      </c>
      <c r="M127" s="47">
        <v>441</v>
      </c>
      <c r="N127" s="48">
        <v>346</v>
      </c>
      <c r="O127" s="48">
        <v>46</v>
      </c>
      <c r="P127" s="49">
        <f t="shared" si="13"/>
        <v>0</v>
      </c>
      <c r="Q127" s="49">
        <f t="shared" si="14"/>
        <v>0</v>
      </c>
      <c r="R127" s="49">
        <f t="shared" si="15"/>
        <v>392</v>
      </c>
      <c r="S127" s="49"/>
      <c r="T127" s="50">
        <f t="shared" si="16"/>
        <v>392</v>
      </c>
    </row>
    <row r="128" spans="1:20" x14ac:dyDescent="0.2">
      <c r="A128" s="40">
        <v>119</v>
      </c>
      <c r="B128" s="41" t="s">
        <v>57</v>
      </c>
      <c r="C128" s="41">
        <v>2</v>
      </c>
      <c r="D128" s="42" t="s">
        <v>201</v>
      </c>
      <c r="E128" s="43">
        <v>4</v>
      </c>
      <c r="F128" s="44"/>
      <c r="G128" s="48">
        <v>408</v>
      </c>
      <c r="H128" s="48">
        <v>408</v>
      </c>
      <c r="I128" s="45" t="s">
        <v>65</v>
      </c>
      <c r="J128" s="54">
        <v>4</v>
      </c>
      <c r="K128" s="46" t="s">
        <v>204</v>
      </c>
      <c r="L128" s="99" t="s">
        <v>587</v>
      </c>
      <c r="M128" s="47">
        <v>408</v>
      </c>
      <c r="N128" s="48">
        <v>345</v>
      </c>
      <c r="O128" s="48">
        <v>37</v>
      </c>
      <c r="P128" s="49">
        <f t="shared" si="13"/>
        <v>0</v>
      </c>
      <c r="Q128" s="49">
        <f t="shared" si="14"/>
        <v>0</v>
      </c>
      <c r="R128" s="49">
        <f t="shared" si="15"/>
        <v>382</v>
      </c>
      <c r="S128" s="49"/>
      <c r="T128" s="50">
        <f t="shared" si="16"/>
        <v>382</v>
      </c>
    </row>
    <row r="129" spans="1:20" x14ac:dyDescent="0.2">
      <c r="A129" s="40">
        <v>120</v>
      </c>
      <c r="B129" s="41" t="s">
        <v>57</v>
      </c>
      <c r="C129" s="41">
        <v>2</v>
      </c>
      <c r="D129" s="42" t="s">
        <v>201</v>
      </c>
      <c r="E129" s="43">
        <v>6</v>
      </c>
      <c r="F129" s="44"/>
      <c r="G129" s="48">
        <v>3766</v>
      </c>
      <c r="H129" s="48">
        <v>1734</v>
      </c>
      <c r="I129" s="45" t="s">
        <v>65</v>
      </c>
      <c r="J129" s="54">
        <v>4</v>
      </c>
      <c r="K129" s="46" t="s">
        <v>205</v>
      </c>
      <c r="L129" s="99" t="s">
        <v>578</v>
      </c>
      <c r="M129" s="47">
        <v>3785</v>
      </c>
      <c r="N129" s="48">
        <v>1007</v>
      </c>
      <c r="O129" s="48">
        <v>182</v>
      </c>
      <c r="P129" s="49">
        <f t="shared" si="13"/>
        <v>0</v>
      </c>
      <c r="Q129" s="49">
        <f t="shared" si="14"/>
        <v>0</v>
      </c>
      <c r="R129" s="49">
        <f t="shared" si="15"/>
        <v>1189</v>
      </c>
      <c r="S129" s="49"/>
      <c r="T129" s="50">
        <f t="shared" si="16"/>
        <v>1189</v>
      </c>
    </row>
    <row r="130" spans="1:20" x14ac:dyDescent="0.2">
      <c r="A130" s="40">
        <v>121</v>
      </c>
      <c r="B130" s="41" t="s">
        <v>57</v>
      </c>
      <c r="C130" s="41">
        <v>2</v>
      </c>
      <c r="D130" s="42" t="s">
        <v>201</v>
      </c>
      <c r="E130" s="43">
        <v>11</v>
      </c>
      <c r="F130" s="44"/>
      <c r="G130" s="48">
        <v>3744</v>
      </c>
      <c r="H130" s="48">
        <v>2137</v>
      </c>
      <c r="I130" s="45" t="s">
        <v>65</v>
      </c>
      <c r="J130" s="54">
        <v>4</v>
      </c>
      <c r="K130" s="46" t="s">
        <v>206</v>
      </c>
      <c r="L130" s="99" t="s">
        <v>578</v>
      </c>
      <c r="M130" s="47">
        <v>3744</v>
      </c>
      <c r="N130" s="48">
        <v>948</v>
      </c>
      <c r="O130" s="48">
        <v>228</v>
      </c>
      <c r="P130" s="49">
        <f t="shared" si="13"/>
        <v>0</v>
      </c>
      <c r="Q130" s="49">
        <f t="shared" si="14"/>
        <v>0</v>
      </c>
      <c r="R130" s="49">
        <f t="shared" si="15"/>
        <v>1176</v>
      </c>
      <c r="S130" s="49"/>
      <c r="T130" s="50">
        <f t="shared" si="16"/>
        <v>1176</v>
      </c>
    </row>
    <row r="131" spans="1:20" x14ac:dyDescent="0.2">
      <c r="A131" s="40">
        <v>122</v>
      </c>
      <c r="B131" s="41" t="s">
        <v>57</v>
      </c>
      <c r="C131" s="41">
        <v>2</v>
      </c>
      <c r="D131" s="42" t="s">
        <v>201</v>
      </c>
      <c r="E131" s="43">
        <v>31</v>
      </c>
      <c r="F131" s="44"/>
      <c r="G131" s="48">
        <v>11068</v>
      </c>
      <c r="H131" s="48">
        <v>6739</v>
      </c>
      <c r="I131" s="45" t="s">
        <v>65</v>
      </c>
      <c r="J131" s="54">
        <v>7</v>
      </c>
      <c r="K131" s="46" t="s">
        <v>207</v>
      </c>
      <c r="L131" s="99" t="s">
        <v>579</v>
      </c>
      <c r="M131" s="47">
        <v>11068</v>
      </c>
      <c r="N131" s="48">
        <v>2991</v>
      </c>
      <c r="O131" s="48">
        <v>613</v>
      </c>
      <c r="P131" s="49">
        <f t="shared" si="13"/>
        <v>0</v>
      </c>
      <c r="Q131" s="49">
        <f t="shared" si="14"/>
        <v>0</v>
      </c>
      <c r="R131" s="49">
        <f t="shared" si="15"/>
        <v>3604</v>
      </c>
      <c r="S131" s="49"/>
      <c r="T131" s="50">
        <f t="shared" si="16"/>
        <v>3604</v>
      </c>
    </row>
    <row r="132" spans="1:20" x14ac:dyDescent="0.2">
      <c r="A132" s="40">
        <v>123</v>
      </c>
      <c r="B132" s="41" t="s">
        <v>57</v>
      </c>
      <c r="C132" s="41">
        <v>2</v>
      </c>
      <c r="D132" s="42" t="s">
        <v>201</v>
      </c>
      <c r="E132" s="43">
        <v>36</v>
      </c>
      <c r="F132" s="44"/>
      <c r="G132" s="48">
        <v>4750</v>
      </c>
      <c r="H132" s="48">
        <v>2785</v>
      </c>
      <c r="I132" s="45" t="s">
        <v>65</v>
      </c>
      <c r="J132" s="54">
        <v>7</v>
      </c>
      <c r="K132" s="46" t="s">
        <v>208</v>
      </c>
      <c r="L132" s="99" t="s">
        <v>579</v>
      </c>
      <c r="M132" s="47">
        <v>4750</v>
      </c>
      <c r="N132" s="48">
        <v>1261</v>
      </c>
      <c r="O132" s="48">
        <v>298</v>
      </c>
      <c r="P132" s="49">
        <f t="shared" si="13"/>
        <v>0</v>
      </c>
      <c r="Q132" s="49">
        <f t="shared" si="14"/>
        <v>0</v>
      </c>
      <c r="R132" s="49">
        <f t="shared" si="15"/>
        <v>1559</v>
      </c>
      <c r="S132" s="49"/>
      <c r="T132" s="50">
        <f t="shared" si="16"/>
        <v>1559</v>
      </c>
    </row>
    <row r="133" spans="1:20" x14ac:dyDescent="0.2">
      <c r="A133" s="40">
        <v>124</v>
      </c>
      <c r="B133" s="41" t="s">
        <v>57</v>
      </c>
      <c r="C133" s="41">
        <v>2</v>
      </c>
      <c r="D133" s="42" t="s">
        <v>209</v>
      </c>
      <c r="E133" s="43">
        <v>6</v>
      </c>
      <c r="F133" s="44"/>
      <c r="G133" s="48">
        <v>1725</v>
      </c>
      <c r="H133" s="48">
        <v>712</v>
      </c>
      <c r="I133" s="53" t="s">
        <v>77</v>
      </c>
      <c r="J133" s="54">
        <v>5</v>
      </c>
      <c r="K133" s="54" t="s">
        <v>53</v>
      </c>
      <c r="L133" s="105" t="s">
        <v>581</v>
      </c>
      <c r="M133" s="47">
        <v>1725</v>
      </c>
      <c r="N133" s="48">
        <v>736</v>
      </c>
      <c r="O133" s="48">
        <v>75</v>
      </c>
      <c r="P133" s="49">
        <f t="shared" si="13"/>
        <v>0</v>
      </c>
      <c r="Q133" s="49">
        <f t="shared" si="14"/>
        <v>0</v>
      </c>
      <c r="R133" s="49">
        <f t="shared" si="15"/>
        <v>811</v>
      </c>
      <c r="S133" s="49"/>
      <c r="T133" s="50">
        <f t="shared" si="16"/>
        <v>811</v>
      </c>
    </row>
    <row r="134" spans="1:20" x14ac:dyDescent="0.2">
      <c r="A134" s="40">
        <v>125</v>
      </c>
      <c r="B134" s="41" t="s">
        <v>57</v>
      </c>
      <c r="C134" s="41">
        <v>2</v>
      </c>
      <c r="D134" s="42" t="s">
        <v>210</v>
      </c>
      <c r="E134" s="43">
        <v>45</v>
      </c>
      <c r="F134" s="44"/>
      <c r="G134" s="48">
        <v>498</v>
      </c>
      <c r="H134" s="48">
        <v>498</v>
      </c>
      <c r="I134" s="45" t="s">
        <v>68</v>
      </c>
      <c r="J134" s="54">
        <v>6</v>
      </c>
      <c r="K134" s="46" t="s">
        <v>9</v>
      </c>
      <c r="L134" s="99" t="s">
        <v>570</v>
      </c>
      <c r="M134" s="47">
        <v>509</v>
      </c>
      <c r="N134" s="48">
        <v>468</v>
      </c>
      <c r="O134" s="48">
        <v>90</v>
      </c>
      <c r="P134" s="49">
        <f t="shared" si="13"/>
        <v>0</v>
      </c>
      <c r="Q134" s="49">
        <f t="shared" si="14"/>
        <v>0</v>
      </c>
      <c r="R134" s="49">
        <f t="shared" si="15"/>
        <v>558</v>
      </c>
      <c r="S134" s="49"/>
      <c r="T134" s="50">
        <f t="shared" si="16"/>
        <v>558</v>
      </c>
    </row>
    <row r="135" spans="1:20" x14ac:dyDescent="0.2">
      <c r="A135" s="40">
        <v>126</v>
      </c>
      <c r="B135" s="41" t="s">
        <v>57</v>
      </c>
      <c r="C135" s="41">
        <v>2</v>
      </c>
      <c r="D135" s="42" t="s">
        <v>211</v>
      </c>
      <c r="E135" s="52">
        <v>2</v>
      </c>
      <c r="F135" s="44"/>
      <c r="G135" s="48">
        <v>588</v>
      </c>
      <c r="H135" s="48">
        <v>306</v>
      </c>
      <c r="I135" s="45" t="s">
        <v>68</v>
      </c>
      <c r="J135" s="54">
        <v>3</v>
      </c>
      <c r="K135" s="46" t="s">
        <v>19</v>
      </c>
      <c r="L135" s="99" t="s">
        <v>611</v>
      </c>
      <c r="M135" s="47">
        <v>630</v>
      </c>
      <c r="N135" s="48">
        <v>125</v>
      </c>
      <c r="O135" s="48">
        <v>33</v>
      </c>
      <c r="P135" s="49">
        <f t="shared" si="13"/>
        <v>0</v>
      </c>
      <c r="Q135" s="49">
        <f t="shared" si="14"/>
        <v>0</v>
      </c>
      <c r="R135" s="49">
        <f t="shared" si="15"/>
        <v>158</v>
      </c>
      <c r="S135" s="49"/>
      <c r="T135" s="50">
        <f t="shared" si="16"/>
        <v>158</v>
      </c>
    </row>
    <row r="136" spans="1:20" x14ac:dyDescent="0.2">
      <c r="A136" s="40">
        <v>127</v>
      </c>
      <c r="B136" s="41" t="s">
        <v>57</v>
      </c>
      <c r="C136" s="41">
        <v>2</v>
      </c>
      <c r="D136" s="42" t="s">
        <v>212</v>
      </c>
      <c r="E136" s="52">
        <v>2</v>
      </c>
      <c r="F136" s="44"/>
      <c r="G136" s="48">
        <v>2879</v>
      </c>
      <c r="H136" s="48">
        <v>2704</v>
      </c>
      <c r="I136" s="45" t="s">
        <v>182</v>
      </c>
      <c r="J136" s="54">
        <v>4</v>
      </c>
      <c r="K136" s="46" t="s">
        <v>213</v>
      </c>
      <c r="L136" s="99" t="s">
        <v>612</v>
      </c>
      <c r="M136" s="47">
        <v>3027</v>
      </c>
      <c r="N136" s="48">
        <v>1696</v>
      </c>
      <c r="O136" s="48">
        <v>972</v>
      </c>
      <c r="P136" s="49">
        <f t="shared" si="13"/>
        <v>0</v>
      </c>
      <c r="Q136" s="49">
        <f t="shared" si="14"/>
        <v>0</v>
      </c>
      <c r="R136" s="49">
        <f t="shared" si="15"/>
        <v>2668</v>
      </c>
      <c r="S136" s="49"/>
      <c r="T136" s="50">
        <f t="shared" si="16"/>
        <v>2668</v>
      </c>
    </row>
    <row r="137" spans="1:20" x14ac:dyDescent="0.2">
      <c r="A137" s="40">
        <v>128</v>
      </c>
      <c r="B137" s="41" t="s">
        <v>57</v>
      </c>
      <c r="C137" s="41">
        <v>2</v>
      </c>
      <c r="D137" s="42" t="s">
        <v>212</v>
      </c>
      <c r="E137" s="43">
        <v>4</v>
      </c>
      <c r="F137" s="44"/>
      <c r="G137" s="48">
        <v>3201</v>
      </c>
      <c r="H137" s="48">
        <v>2915</v>
      </c>
      <c r="I137" s="45" t="s">
        <v>182</v>
      </c>
      <c r="J137" s="54">
        <v>4</v>
      </c>
      <c r="K137" s="46" t="s">
        <v>214</v>
      </c>
      <c r="L137" s="99" t="s">
        <v>613</v>
      </c>
      <c r="M137" s="47">
        <v>873</v>
      </c>
      <c r="N137" s="48">
        <v>2539</v>
      </c>
      <c r="O137" s="48">
        <v>470</v>
      </c>
      <c r="P137" s="49">
        <f t="shared" si="13"/>
        <v>0</v>
      </c>
      <c r="Q137" s="49">
        <f t="shared" si="14"/>
        <v>0</v>
      </c>
      <c r="R137" s="49">
        <f t="shared" si="15"/>
        <v>3009</v>
      </c>
      <c r="S137" s="49"/>
      <c r="T137" s="50">
        <f t="shared" si="16"/>
        <v>3009</v>
      </c>
    </row>
    <row r="138" spans="1:20" x14ac:dyDescent="0.2">
      <c r="A138" s="40">
        <v>129</v>
      </c>
      <c r="B138" s="41" t="s">
        <v>57</v>
      </c>
      <c r="C138" s="41">
        <v>2</v>
      </c>
      <c r="D138" s="42" t="s">
        <v>215</v>
      </c>
      <c r="E138" s="60">
        <v>3</v>
      </c>
      <c r="F138" s="44"/>
      <c r="G138" s="48">
        <v>10949</v>
      </c>
      <c r="H138" s="48">
        <v>5467</v>
      </c>
      <c r="I138" s="45" t="s">
        <v>59</v>
      </c>
      <c r="J138" s="54">
        <v>3</v>
      </c>
      <c r="K138" s="46" t="s">
        <v>216</v>
      </c>
      <c r="L138" s="99" t="s">
        <v>580</v>
      </c>
      <c r="M138" s="47">
        <v>10949</v>
      </c>
      <c r="N138" s="48">
        <v>2851</v>
      </c>
      <c r="O138" s="48">
        <v>682</v>
      </c>
      <c r="P138" s="49">
        <f t="shared" si="13"/>
        <v>0</v>
      </c>
      <c r="Q138" s="49">
        <f t="shared" si="14"/>
        <v>0</v>
      </c>
      <c r="R138" s="49">
        <f t="shared" ref="R138:R146" si="17">IF($C138=2,SUM($N138+$O138),)</f>
        <v>3533</v>
      </c>
      <c r="S138" s="49"/>
      <c r="T138" s="50">
        <f t="shared" ref="T138:T169" si="18">P138+Q138+R138+S138</f>
        <v>3533</v>
      </c>
    </row>
    <row r="139" spans="1:20" x14ac:dyDescent="0.2">
      <c r="A139" s="40">
        <v>130</v>
      </c>
      <c r="B139" s="41" t="s">
        <v>57</v>
      </c>
      <c r="C139" s="41">
        <v>2</v>
      </c>
      <c r="D139" s="42" t="s">
        <v>217</v>
      </c>
      <c r="E139" s="60">
        <v>20</v>
      </c>
      <c r="F139" s="44"/>
      <c r="G139" s="48"/>
      <c r="H139" s="48"/>
      <c r="I139" s="45" t="s">
        <v>59</v>
      </c>
      <c r="J139" s="54">
        <v>3</v>
      </c>
      <c r="K139" s="46" t="s">
        <v>218</v>
      </c>
      <c r="L139" s="99" t="s">
        <v>576</v>
      </c>
      <c r="M139" s="47"/>
      <c r="N139" s="48">
        <v>1144</v>
      </c>
      <c r="O139" s="48"/>
      <c r="P139" s="49"/>
      <c r="Q139" s="49"/>
      <c r="R139" s="49">
        <f t="shared" si="17"/>
        <v>1144</v>
      </c>
      <c r="S139" s="49"/>
      <c r="T139" s="50">
        <f t="shared" si="18"/>
        <v>1144</v>
      </c>
    </row>
    <row r="140" spans="1:20" x14ac:dyDescent="0.2">
      <c r="A140" s="40">
        <v>131</v>
      </c>
      <c r="B140" s="41" t="s">
        <v>57</v>
      </c>
      <c r="C140" s="41">
        <v>2</v>
      </c>
      <c r="D140" s="42" t="s">
        <v>219</v>
      </c>
      <c r="E140" s="43">
        <v>5</v>
      </c>
      <c r="F140" s="44"/>
      <c r="G140" s="48">
        <v>0</v>
      </c>
      <c r="H140" s="48"/>
      <c r="I140" s="45"/>
      <c r="J140" s="46"/>
      <c r="K140" s="46"/>
      <c r="L140" s="99" t="s">
        <v>614</v>
      </c>
      <c r="M140" s="47"/>
      <c r="N140" s="48">
        <v>47</v>
      </c>
      <c r="O140" s="48">
        <v>78</v>
      </c>
      <c r="P140" s="49">
        <f>IF($C140=7,SUM($N140+$O140),)</f>
        <v>0</v>
      </c>
      <c r="Q140" s="49">
        <f>IF($C140=5,SUM($N140+$O140),)</f>
        <v>0</v>
      </c>
      <c r="R140" s="49">
        <f t="shared" si="17"/>
        <v>125</v>
      </c>
      <c r="S140" s="49"/>
      <c r="T140" s="50">
        <f t="shared" si="18"/>
        <v>125</v>
      </c>
    </row>
    <row r="141" spans="1:20" x14ac:dyDescent="0.2">
      <c r="A141" s="40">
        <v>132</v>
      </c>
      <c r="B141" s="41" t="s">
        <v>57</v>
      </c>
      <c r="C141" s="41">
        <v>2</v>
      </c>
      <c r="D141" s="42" t="s">
        <v>219</v>
      </c>
      <c r="E141" s="43">
        <v>6</v>
      </c>
      <c r="F141" s="42" t="s">
        <v>10</v>
      </c>
      <c r="G141" s="48">
        <v>743</v>
      </c>
      <c r="H141" s="48">
        <v>409</v>
      </c>
      <c r="I141" s="45" t="s">
        <v>182</v>
      </c>
      <c r="J141" s="54">
        <v>5</v>
      </c>
      <c r="K141" s="46" t="s">
        <v>50</v>
      </c>
      <c r="L141" s="99" t="s">
        <v>614</v>
      </c>
      <c r="M141" s="47">
        <v>746</v>
      </c>
      <c r="N141" s="48">
        <v>748</v>
      </c>
      <c r="O141" s="48">
        <v>266</v>
      </c>
      <c r="P141" s="49">
        <f>IF($C141=7,SUM($N141+$O141),)</f>
        <v>0</v>
      </c>
      <c r="Q141" s="49">
        <f>IF($C141=5,SUM($N141+$O141),)</f>
        <v>0</v>
      </c>
      <c r="R141" s="49">
        <f t="shared" si="17"/>
        <v>1014</v>
      </c>
      <c r="S141" s="49"/>
      <c r="T141" s="50">
        <f t="shared" si="18"/>
        <v>1014</v>
      </c>
    </row>
    <row r="142" spans="1:20" x14ac:dyDescent="0.2">
      <c r="A142" s="40">
        <v>133</v>
      </c>
      <c r="B142" s="41" t="s">
        <v>57</v>
      </c>
      <c r="C142" s="41">
        <v>2</v>
      </c>
      <c r="D142" s="42" t="s">
        <v>220</v>
      </c>
      <c r="E142" s="43">
        <v>4</v>
      </c>
      <c r="F142" s="42"/>
      <c r="G142" s="48"/>
      <c r="H142" s="48"/>
      <c r="I142" s="45" t="s">
        <v>68</v>
      </c>
      <c r="J142" s="54">
        <v>7</v>
      </c>
      <c r="K142" s="46" t="s">
        <v>221</v>
      </c>
      <c r="L142" s="99" t="s">
        <v>568</v>
      </c>
      <c r="M142" s="47"/>
      <c r="N142" s="48">
        <v>331</v>
      </c>
      <c r="O142" s="48"/>
      <c r="P142" s="49"/>
      <c r="Q142" s="49"/>
      <c r="R142" s="49">
        <f t="shared" si="17"/>
        <v>331</v>
      </c>
      <c r="S142" s="49"/>
      <c r="T142" s="50">
        <f t="shared" si="18"/>
        <v>331</v>
      </c>
    </row>
    <row r="143" spans="1:20" x14ac:dyDescent="0.2">
      <c r="A143" s="40">
        <v>134</v>
      </c>
      <c r="B143" s="41" t="s">
        <v>57</v>
      </c>
      <c r="C143" s="41">
        <v>2</v>
      </c>
      <c r="D143" s="42" t="s">
        <v>222</v>
      </c>
      <c r="E143" s="52">
        <v>2</v>
      </c>
      <c r="F143" s="44"/>
      <c r="G143" s="48">
        <v>328</v>
      </c>
      <c r="H143" s="48">
        <v>328</v>
      </c>
      <c r="I143" s="53" t="s">
        <v>182</v>
      </c>
      <c r="J143" s="54">
        <v>4</v>
      </c>
      <c r="K143" s="46" t="s">
        <v>168</v>
      </c>
      <c r="L143" s="99" t="s">
        <v>615</v>
      </c>
      <c r="M143" s="47">
        <v>328</v>
      </c>
      <c r="N143" s="48">
        <v>310</v>
      </c>
      <c r="O143" s="48">
        <v>175</v>
      </c>
      <c r="P143" s="49">
        <f>IF($C143=7,SUM($N143+$O143),)</f>
        <v>0</v>
      </c>
      <c r="Q143" s="49">
        <f>IF($C143=5,SUM($N143+$O143),)</f>
        <v>0</v>
      </c>
      <c r="R143" s="49">
        <f t="shared" si="17"/>
        <v>485</v>
      </c>
      <c r="S143" s="49"/>
      <c r="T143" s="50">
        <f t="shared" si="18"/>
        <v>485</v>
      </c>
    </row>
    <row r="144" spans="1:20" x14ac:dyDescent="0.2">
      <c r="A144" s="40">
        <v>135</v>
      </c>
      <c r="B144" s="41" t="s">
        <v>57</v>
      </c>
      <c r="C144" s="41">
        <v>2</v>
      </c>
      <c r="D144" s="42" t="s">
        <v>222</v>
      </c>
      <c r="E144" s="43">
        <v>4</v>
      </c>
      <c r="F144" s="44"/>
      <c r="G144" s="48">
        <v>748</v>
      </c>
      <c r="H144" s="48">
        <v>748</v>
      </c>
      <c r="I144" s="45" t="s">
        <v>182</v>
      </c>
      <c r="J144" s="54">
        <v>4</v>
      </c>
      <c r="K144" s="46" t="s">
        <v>51</v>
      </c>
      <c r="L144" s="99" t="s">
        <v>615</v>
      </c>
      <c r="M144" s="47">
        <v>776</v>
      </c>
      <c r="N144" s="48">
        <v>460</v>
      </c>
      <c r="O144" s="48">
        <v>140</v>
      </c>
      <c r="P144" s="49">
        <f>IF($C144=7,SUM($N144+$O144),)</f>
        <v>0</v>
      </c>
      <c r="Q144" s="49">
        <f>IF($C144=5,SUM($N144+$O144),)</f>
        <v>0</v>
      </c>
      <c r="R144" s="49">
        <f t="shared" si="17"/>
        <v>600</v>
      </c>
      <c r="S144" s="49"/>
      <c r="T144" s="50">
        <f t="shared" si="18"/>
        <v>600</v>
      </c>
    </row>
    <row r="145" spans="1:20" x14ac:dyDescent="0.2">
      <c r="A145" s="40">
        <v>136</v>
      </c>
      <c r="B145" s="41" t="s">
        <v>57</v>
      </c>
      <c r="C145" s="41">
        <v>2</v>
      </c>
      <c r="D145" s="42" t="s">
        <v>222</v>
      </c>
      <c r="E145" s="43">
        <v>10</v>
      </c>
      <c r="F145" s="44"/>
      <c r="G145" s="48">
        <v>628</v>
      </c>
      <c r="H145" s="48">
        <v>628</v>
      </c>
      <c r="I145" s="53" t="s">
        <v>182</v>
      </c>
      <c r="J145" s="54">
        <v>4</v>
      </c>
      <c r="K145" s="46" t="s">
        <v>223</v>
      </c>
      <c r="L145" s="99" t="s">
        <v>616</v>
      </c>
      <c r="M145" s="47">
        <v>579</v>
      </c>
      <c r="N145" s="48">
        <v>579</v>
      </c>
      <c r="O145" s="48">
        <v>92</v>
      </c>
      <c r="P145" s="49">
        <f>IF($C145=7,SUM($N145+$O145),)</f>
        <v>0</v>
      </c>
      <c r="Q145" s="49">
        <f>IF($C145=5,SUM($N145+$O145),)</f>
        <v>0</v>
      </c>
      <c r="R145" s="49">
        <f t="shared" si="17"/>
        <v>671</v>
      </c>
      <c r="S145" s="49"/>
      <c r="T145" s="50">
        <f t="shared" si="18"/>
        <v>671</v>
      </c>
    </row>
    <row r="146" spans="1:20" x14ac:dyDescent="0.2">
      <c r="A146" s="40">
        <v>137</v>
      </c>
      <c r="B146" s="41" t="s">
        <v>57</v>
      </c>
      <c r="C146" s="41">
        <v>2</v>
      </c>
      <c r="D146" s="42" t="s">
        <v>224</v>
      </c>
      <c r="E146" s="43">
        <v>4</v>
      </c>
      <c r="F146" s="44"/>
      <c r="G146" s="48">
        <v>1084</v>
      </c>
      <c r="H146" s="48">
        <v>384</v>
      </c>
      <c r="I146" s="45" t="s">
        <v>59</v>
      </c>
      <c r="J146" s="54">
        <v>3</v>
      </c>
      <c r="K146" s="46" t="s">
        <v>225</v>
      </c>
      <c r="L146" s="99" t="s">
        <v>609</v>
      </c>
      <c r="M146" s="47">
        <v>1132</v>
      </c>
      <c r="N146" s="47">
        <v>384</v>
      </c>
      <c r="O146" s="48">
        <v>155</v>
      </c>
      <c r="P146" s="49">
        <f>IF($C146=7,SUM($N146+$O146),)</f>
        <v>0</v>
      </c>
      <c r="Q146" s="49">
        <f>IF($C146=5,SUM($N146+$O146),)</f>
        <v>0</v>
      </c>
      <c r="R146" s="49">
        <f t="shared" si="17"/>
        <v>539</v>
      </c>
      <c r="S146" s="49"/>
      <c r="T146" s="50">
        <f t="shared" si="18"/>
        <v>539</v>
      </c>
    </row>
  </sheetData>
  <mergeCells count="2">
    <mergeCell ref="M1:N1"/>
    <mergeCell ref="E7:F7"/>
  </mergeCells>
  <conditionalFormatting sqref="T10:T146">
    <cfRule type="cellIs" dxfId="20" priority="1" operator="greaterThan">
      <formula>8000</formula>
    </cfRule>
    <cfRule type="cellIs" dxfId="19" priority="2" operator="between">
      <formula>1000</formula>
      <formula>8001</formula>
    </cfRule>
    <cfRule type="cellIs" dxfId="18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4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7"/>
  <sheetViews>
    <sheetView view="pageLayout" zoomScaleNormal="130" workbookViewId="0">
      <selection activeCell="N23" sqref="N23"/>
    </sheetView>
  </sheetViews>
  <sheetFormatPr defaultRowHeight="12.75" x14ac:dyDescent="0.2"/>
  <cols>
    <col min="1" max="1" width="4" style="6" customWidth="1"/>
    <col min="2" max="3" width="5.5703125" customWidth="1"/>
    <col min="4" max="4" width="13.28515625" customWidth="1"/>
    <col min="5" max="5" width="5" customWidth="1"/>
    <col min="6" max="6" width="4.42578125" customWidth="1"/>
    <col min="7" max="7" width="12.140625" customWidth="1"/>
    <col min="8" max="8" width="7.42578125" customWidth="1"/>
    <col min="9" max="9" width="9.140625" style="8"/>
    <col min="10" max="10" width="5.85546875" customWidth="1"/>
    <col min="12" max="12" width="6.28515625" customWidth="1"/>
    <col min="13" max="13" width="7.5703125" customWidth="1"/>
    <col min="16" max="16" width="9.42578125" customWidth="1"/>
    <col min="17" max="17" width="9.28515625" customWidth="1"/>
    <col min="19" max="19" width="9" customWidth="1"/>
    <col min="20" max="20" width="9.1406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K1" s="5"/>
      <c r="M1" s="129"/>
      <c r="N1" s="129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D3" s="62" t="s">
        <v>226</v>
      </c>
      <c r="E3" s="62"/>
      <c r="F3" s="62"/>
      <c r="G3" s="62"/>
      <c r="H3" s="62"/>
      <c r="I3" s="62"/>
      <c r="J3" s="62"/>
      <c r="K3" s="62"/>
      <c r="L3" s="62"/>
      <c r="M3" s="62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7" spans="1:20" ht="77.25" x14ac:dyDescent="0.2">
      <c r="A7" s="15" t="s">
        <v>25</v>
      </c>
      <c r="B7" s="16" t="s">
        <v>714</v>
      </c>
      <c r="C7" s="88" t="s">
        <v>544</v>
      </c>
      <c r="D7" s="17" t="s">
        <v>0</v>
      </c>
      <c r="E7" s="130" t="s">
        <v>1</v>
      </c>
      <c r="F7" s="130"/>
      <c r="G7" s="89" t="s">
        <v>545</v>
      </c>
      <c r="H7" s="89" t="s">
        <v>546</v>
      </c>
      <c r="I7" s="18" t="s">
        <v>2</v>
      </c>
      <c r="J7" s="19" t="s">
        <v>3</v>
      </c>
      <c r="K7" s="20" t="s">
        <v>4</v>
      </c>
      <c r="L7" s="90" t="s">
        <v>547</v>
      </c>
      <c r="M7" s="92" t="s">
        <v>548</v>
      </c>
      <c r="N7" s="21" t="s">
        <v>537</v>
      </c>
      <c r="O7" s="22" t="s">
        <v>538</v>
      </c>
      <c r="P7" s="23" t="s">
        <v>539</v>
      </c>
      <c r="Q7" s="23" t="s">
        <v>540</v>
      </c>
      <c r="R7" s="23" t="s">
        <v>549</v>
      </c>
      <c r="S7" s="23" t="s">
        <v>541</v>
      </c>
      <c r="T7" s="24" t="s">
        <v>542</v>
      </c>
    </row>
    <row r="8" spans="1:20" x14ac:dyDescent="0.2">
      <c r="A8" s="25">
        <v>1</v>
      </c>
      <c r="B8" s="26">
        <v>2</v>
      </c>
      <c r="C8" s="27">
        <v>3</v>
      </c>
      <c r="D8" s="28">
        <v>4</v>
      </c>
      <c r="E8" s="25">
        <v>5</v>
      </c>
      <c r="F8" s="25">
        <v>6</v>
      </c>
      <c r="G8" s="93">
        <v>7</v>
      </c>
      <c r="H8" s="93">
        <v>8</v>
      </c>
      <c r="I8" s="29">
        <v>9</v>
      </c>
      <c r="J8" s="30">
        <v>10</v>
      </c>
      <c r="K8" s="31" t="s">
        <v>550</v>
      </c>
      <c r="L8" s="94" t="s">
        <v>551</v>
      </c>
      <c r="M8" s="95">
        <v>13</v>
      </c>
      <c r="N8" s="32">
        <v>14</v>
      </c>
      <c r="O8" s="33">
        <v>15</v>
      </c>
      <c r="P8" s="32">
        <v>16</v>
      </c>
      <c r="Q8" s="33">
        <v>17</v>
      </c>
      <c r="R8" s="32">
        <v>18</v>
      </c>
      <c r="S8" s="33">
        <v>19</v>
      </c>
      <c r="T8" s="32">
        <v>20</v>
      </c>
    </row>
    <row r="9" spans="1:20" x14ac:dyDescent="0.2">
      <c r="A9" s="25"/>
      <c r="B9" s="26"/>
      <c r="C9" s="27"/>
      <c r="D9" s="37" t="s">
        <v>5</v>
      </c>
      <c r="E9" s="38"/>
      <c r="F9" s="37"/>
      <c r="G9" s="37">
        <f>SUM(G10:G6846)</f>
        <v>92305</v>
      </c>
      <c r="H9" s="37">
        <f>SUM(H10:H6846)</f>
        <v>92768</v>
      </c>
      <c r="I9" s="29"/>
      <c r="J9" s="30"/>
      <c r="K9" s="31"/>
      <c r="L9" s="94"/>
      <c r="M9" s="96"/>
      <c r="N9" s="39">
        <f t="shared" ref="N9:T9" si="0">SUBTOTAL(9,N10:N6846)</f>
        <v>94443</v>
      </c>
      <c r="O9" s="39">
        <f t="shared" si="0"/>
        <v>8223</v>
      </c>
      <c r="P9" s="39">
        <f t="shared" si="0"/>
        <v>0</v>
      </c>
      <c r="Q9" s="39">
        <f t="shared" si="0"/>
        <v>0</v>
      </c>
      <c r="R9" s="39">
        <f t="shared" si="0"/>
        <v>102666</v>
      </c>
      <c r="S9" s="39">
        <f t="shared" si="0"/>
        <v>0</v>
      </c>
      <c r="T9" s="39">
        <f t="shared" si="0"/>
        <v>102666</v>
      </c>
    </row>
    <row r="10" spans="1:20" x14ac:dyDescent="0.2">
      <c r="A10" s="40">
        <v>1</v>
      </c>
      <c r="B10" s="41" t="s">
        <v>227</v>
      </c>
      <c r="C10" s="41">
        <v>2</v>
      </c>
      <c r="D10" s="44" t="s">
        <v>228</v>
      </c>
      <c r="E10" s="52">
        <v>35</v>
      </c>
      <c r="F10" s="44"/>
      <c r="G10" s="48">
        <v>8255</v>
      </c>
      <c r="H10" s="58">
        <v>8255</v>
      </c>
      <c r="I10" s="59" t="s">
        <v>229</v>
      </c>
      <c r="J10" s="46">
        <v>5</v>
      </c>
      <c r="K10" s="46" t="s">
        <v>230</v>
      </c>
      <c r="L10" s="97" t="s">
        <v>617</v>
      </c>
      <c r="M10" s="53">
        <v>9177</v>
      </c>
      <c r="N10" s="47">
        <v>8371</v>
      </c>
      <c r="O10" s="58">
        <v>209</v>
      </c>
      <c r="P10" s="49">
        <f t="shared" ref="P10:P41" si="1">IF($C10=7,SUM($N10+$O10),)</f>
        <v>0</v>
      </c>
      <c r="Q10" s="49">
        <f t="shared" ref="Q10:Q41" si="2">IF($C10=5,SUM($N10+$O10),)</f>
        <v>0</v>
      </c>
      <c r="R10" s="49">
        <f t="shared" ref="R10:R41" si="3">IF($C10=2,SUM($N10+$O10),)</f>
        <v>8580</v>
      </c>
      <c r="S10" s="49">
        <f t="shared" ref="S10:S41" si="4">IF($C10=1,SUM($N10+$O10),)</f>
        <v>0</v>
      </c>
      <c r="T10" s="50">
        <f t="shared" ref="T10:T41" si="5">P10+Q10+R10+S10</f>
        <v>8580</v>
      </c>
    </row>
    <row r="11" spans="1:20" x14ac:dyDescent="0.2">
      <c r="A11" s="40">
        <v>2</v>
      </c>
      <c r="B11" s="41" t="s">
        <v>227</v>
      </c>
      <c r="C11" s="41">
        <v>2</v>
      </c>
      <c r="D11" s="42" t="s">
        <v>228</v>
      </c>
      <c r="E11" s="43">
        <v>43</v>
      </c>
      <c r="F11" s="44"/>
      <c r="G11" s="48">
        <v>164</v>
      </c>
      <c r="H11" s="48">
        <v>164</v>
      </c>
      <c r="I11" s="53" t="s">
        <v>229</v>
      </c>
      <c r="J11" s="54">
        <v>5</v>
      </c>
      <c r="K11" s="54">
        <v>8</v>
      </c>
      <c r="L11" s="105" t="s">
        <v>618</v>
      </c>
      <c r="M11" s="53">
        <v>173</v>
      </c>
      <c r="N11" s="47">
        <v>172</v>
      </c>
      <c r="O11" s="48">
        <v>225</v>
      </c>
      <c r="P11" s="49">
        <f t="shared" si="1"/>
        <v>0</v>
      </c>
      <c r="Q11" s="49">
        <f t="shared" si="2"/>
        <v>0</v>
      </c>
      <c r="R11" s="49">
        <f t="shared" si="3"/>
        <v>397</v>
      </c>
      <c r="S11" s="49">
        <f t="shared" si="4"/>
        <v>0</v>
      </c>
      <c r="T11" s="50">
        <f t="shared" si="5"/>
        <v>397</v>
      </c>
    </row>
    <row r="12" spans="1:20" x14ac:dyDescent="0.2">
      <c r="A12" s="40">
        <v>3</v>
      </c>
      <c r="B12" s="41" t="s">
        <v>227</v>
      </c>
      <c r="C12" s="41">
        <v>2</v>
      </c>
      <c r="D12" s="42" t="s">
        <v>231</v>
      </c>
      <c r="E12" s="43">
        <v>55</v>
      </c>
      <c r="F12" s="44"/>
      <c r="G12" s="48">
        <v>119</v>
      </c>
      <c r="H12" s="48">
        <v>119</v>
      </c>
      <c r="I12" s="53" t="s">
        <v>229</v>
      </c>
      <c r="J12" s="54">
        <v>9</v>
      </c>
      <c r="K12" s="54">
        <v>36</v>
      </c>
      <c r="L12" s="105" t="s">
        <v>619</v>
      </c>
      <c r="M12" s="53">
        <v>119</v>
      </c>
      <c r="N12" s="47">
        <v>119</v>
      </c>
      <c r="O12" s="48">
        <v>78</v>
      </c>
      <c r="P12" s="49">
        <f t="shared" si="1"/>
        <v>0</v>
      </c>
      <c r="Q12" s="49">
        <f t="shared" si="2"/>
        <v>0</v>
      </c>
      <c r="R12" s="49">
        <f t="shared" si="3"/>
        <v>197</v>
      </c>
      <c r="S12" s="49">
        <f t="shared" si="4"/>
        <v>0</v>
      </c>
      <c r="T12" s="50">
        <f t="shared" si="5"/>
        <v>197</v>
      </c>
    </row>
    <row r="13" spans="1:20" x14ac:dyDescent="0.2">
      <c r="A13" s="40">
        <v>4</v>
      </c>
      <c r="B13" s="41" t="s">
        <v>227</v>
      </c>
      <c r="C13" s="41">
        <v>2</v>
      </c>
      <c r="D13" s="42" t="s">
        <v>231</v>
      </c>
      <c r="E13" s="43">
        <v>59</v>
      </c>
      <c r="F13" s="44"/>
      <c r="G13" s="48">
        <v>4374</v>
      </c>
      <c r="H13" s="48">
        <v>4374</v>
      </c>
      <c r="I13" s="59" t="s">
        <v>229</v>
      </c>
      <c r="J13" s="54">
        <v>9</v>
      </c>
      <c r="K13" s="46" t="s">
        <v>232</v>
      </c>
      <c r="L13" s="105" t="s">
        <v>619</v>
      </c>
      <c r="M13" s="53">
        <v>4374</v>
      </c>
      <c r="N13" s="47">
        <v>4358</v>
      </c>
      <c r="O13" s="48">
        <v>0</v>
      </c>
      <c r="P13" s="49">
        <f t="shared" si="1"/>
        <v>0</v>
      </c>
      <c r="Q13" s="49">
        <f t="shared" si="2"/>
        <v>0</v>
      </c>
      <c r="R13" s="49">
        <f t="shared" si="3"/>
        <v>4358</v>
      </c>
      <c r="S13" s="49">
        <f t="shared" si="4"/>
        <v>0</v>
      </c>
      <c r="T13" s="50">
        <f t="shared" si="5"/>
        <v>4358</v>
      </c>
    </row>
    <row r="14" spans="1:20" x14ac:dyDescent="0.2">
      <c r="A14" s="40">
        <v>5</v>
      </c>
      <c r="B14" s="41" t="s">
        <v>227</v>
      </c>
      <c r="C14" s="41">
        <v>2</v>
      </c>
      <c r="D14" s="42" t="s">
        <v>233</v>
      </c>
      <c r="E14" s="43">
        <v>15</v>
      </c>
      <c r="F14" s="44"/>
      <c r="G14" s="48">
        <v>0</v>
      </c>
      <c r="H14" s="48"/>
      <c r="I14" s="53" t="s">
        <v>229</v>
      </c>
      <c r="J14" s="54">
        <v>7</v>
      </c>
      <c r="K14" s="46" t="s">
        <v>234</v>
      </c>
      <c r="L14" s="105" t="s">
        <v>620</v>
      </c>
      <c r="M14" s="53"/>
      <c r="N14" s="47">
        <v>284</v>
      </c>
      <c r="O14" s="48">
        <v>199</v>
      </c>
      <c r="P14" s="49">
        <f t="shared" si="1"/>
        <v>0</v>
      </c>
      <c r="Q14" s="49">
        <f t="shared" si="2"/>
        <v>0</v>
      </c>
      <c r="R14" s="49">
        <f t="shared" si="3"/>
        <v>483</v>
      </c>
      <c r="S14" s="49">
        <f t="shared" si="4"/>
        <v>0</v>
      </c>
      <c r="T14" s="50">
        <f t="shared" si="5"/>
        <v>483</v>
      </c>
    </row>
    <row r="15" spans="1:20" x14ac:dyDescent="0.2">
      <c r="A15" s="40">
        <v>6</v>
      </c>
      <c r="B15" s="41" t="s">
        <v>227</v>
      </c>
      <c r="C15" s="41">
        <v>2</v>
      </c>
      <c r="D15" s="42" t="s">
        <v>235</v>
      </c>
      <c r="E15" s="60">
        <v>1</v>
      </c>
      <c r="F15" s="44"/>
      <c r="G15" s="48">
        <v>3937</v>
      </c>
      <c r="H15" s="48">
        <v>3937</v>
      </c>
      <c r="I15" s="53" t="s">
        <v>229</v>
      </c>
      <c r="J15" s="54">
        <v>8</v>
      </c>
      <c r="K15" s="63" t="s">
        <v>236</v>
      </c>
      <c r="L15" s="105" t="s">
        <v>621</v>
      </c>
      <c r="M15" s="53">
        <v>4046</v>
      </c>
      <c r="N15" s="47">
        <v>3901</v>
      </c>
      <c r="O15" s="48">
        <v>48</v>
      </c>
      <c r="P15" s="49">
        <f t="shared" si="1"/>
        <v>0</v>
      </c>
      <c r="Q15" s="49">
        <f t="shared" si="2"/>
        <v>0</v>
      </c>
      <c r="R15" s="49">
        <f t="shared" si="3"/>
        <v>3949</v>
      </c>
      <c r="S15" s="49">
        <f t="shared" si="4"/>
        <v>0</v>
      </c>
      <c r="T15" s="50">
        <f t="shared" si="5"/>
        <v>3949</v>
      </c>
    </row>
    <row r="16" spans="1:20" x14ac:dyDescent="0.2">
      <c r="A16" s="40">
        <v>7</v>
      </c>
      <c r="B16" s="41" t="s">
        <v>227</v>
      </c>
      <c r="C16" s="41">
        <v>2</v>
      </c>
      <c r="D16" s="42" t="s">
        <v>235</v>
      </c>
      <c r="E16" s="43">
        <v>17</v>
      </c>
      <c r="F16" s="44"/>
      <c r="G16" s="48">
        <v>188</v>
      </c>
      <c r="H16" s="48">
        <v>188</v>
      </c>
      <c r="I16" s="53" t="s">
        <v>229</v>
      </c>
      <c r="J16" s="54">
        <v>8</v>
      </c>
      <c r="K16" s="54">
        <v>5</v>
      </c>
      <c r="L16" s="105" t="s">
        <v>622</v>
      </c>
      <c r="M16" s="53">
        <v>194</v>
      </c>
      <c r="N16" s="47">
        <v>179</v>
      </c>
      <c r="O16" s="48">
        <v>0</v>
      </c>
      <c r="P16" s="49">
        <f t="shared" si="1"/>
        <v>0</v>
      </c>
      <c r="Q16" s="49">
        <f t="shared" si="2"/>
        <v>0</v>
      </c>
      <c r="R16" s="49">
        <f t="shared" si="3"/>
        <v>179</v>
      </c>
      <c r="S16" s="49">
        <f t="shared" si="4"/>
        <v>0</v>
      </c>
      <c r="T16" s="50">
        <f t="shared" si="5"/>
        <v>179</v>
      </c>
    </row>
    <row r="17" spans="1:20" x14ac:dyDescent="0.2">
      <c r="A17" s="40">
        <v>8</v>
      </c>
      <c r="B17" s="41" t="s">
        <v>227</v>
      </c>
      <c r="C17" s="41">
        <v>2</v>
      </c>
      <c r="D17" s="42" t="s">
        <v>235</v>
      </c>
      <c r="E17" s="43">
        <v>21</v>
      </c>
      <c r="F17" s="44"/>
      <c r="G17" s="48">
        <v>78</v>
      </c>
      <c r="H17" s="48">
        <v>78</v>
      </c>
      <c r="I17" s="53" t="s">
        <v>229</v>
      </c>
      <c r="J17" s="54">
        <v>8</v>
      </c>
      <c r="K17" s="54">
        <v>3</v>
      </c>
      <c r="L17" s="105" t="s">
        <v>622</v>
      </c>
      <c r="M17" s="53">
        <v>78</v>
      </c>
      <c r="N17" s="47">
        <v>99</v>
      </c>
      <c r="O17" s="48">
        <v>0</v>
      </c>
      <c r="P17" s="49">
        <f t="shared" si="1"/>
        <v>0</v>
      </c>
      <c r="Q17" s="49">
        <f t="shared" si="2"/>
        <v>0</v>
      </c>
      <c r="R17" s="49">
        <f t="shared" si="3"/>
        <v>99</v>
      </c>
      <c r="S17" s="49">
        <f t="shared" si="4"/>
        <v>0</v>
      </c>
      <c r="T17" s="50">
        <f t="shared" si="5"/>
        <v>99</v>
      </c>
    </row>
    <row r="18" spans="1:20" x14ac:dyDescent="0.2">
      <c r="A18" s="40">
        <v>9</v>
      </c>
      <c r="B18" s="41" t="s">
        <v>227</v>
      </c>
      <c r="C18" s="41">
        <v>2</v>
      </c>
      <c r="D18" s="42" t="s">
        <v>237</v>
      </c>
      <c r="E18" s="43">
        <v>20</v>
      </c>
      <c r="F18" s="44"/>
      <c r="G18" s="48">
        <v>14672</v>
      </c>
      <c r="H18" s="48">
        <v>14672</v>
      </c>
      <c r="I18" s="59" t="s">
        <v>229</v>
      </c>
      <c r="J18" s="54">
        <v>15</v>
      </c>
      <c r="K18" s="46" t="s">
        <v>238</v>
      </c>
      <c r="L18" s="105" t="s">
        <v>623</v>
      </c>
      <c r="M18" s="53">
        <v>14672</v>
      </c>
      <c r="N18" s="47">
        <v>14594</v>
      </c>
      <c r="O18" s="48">
        <v>38</v>
      </c>
      <c r="P18" s="49">
        <f t="shared" si="1"/>
        <v>0</v>
      </c>
      <c r="Q18" s="49">
        <f t="shared" si="2"/>
        <v>0</v>
      </c>
      <c r="R18" s="49">
        <f t="shared" si="3"/>
        <v>14632</v>
      </c>
      <c r="S18" s="49">
        <f t="shared" si="4"/>
        <v>0</v>
      </c>
      <c r="T18" s="50">
        <f t="shared" si="5"/>
        <v>14632</v>
      </c>
    </row>
    <row r="19" spans="1:20" x14ac:dyDescent="0.2">
      <c r="A19" s="40">
        <v>10</v>
      </c>
      <c r="B19" s="41" t="s">
        <v>227</v>
      </c>
      <c r="C19" s="41">
        <v>2</v>
      </c>
      <c r="D19" s="42" t="s">
        <v>239</v>
      </c>
      <c r="E19" s="60">
        <v>3</v>
      </c>
      <c r="F19" s="44"/>
      <c r="G19" s="48">
        <v>1667</v>
      </c>
      <c r="H19" s="48">
        <v>1667</v>
      </c>
      <c r="I19" s="53" t="s">
        <v>229</v>
      </c>
      <c r="J19" s="54">
        <v>5</v>
      </c>
      <c r="K19" s="54" t="s">
        <v>240</v>
      </c>
      <c r="L19" s="105" t="s">
        <v>624</v>
      </c>
      <c r="M19" s="53">
        <v>1672</v>
      </c>
      <c r="N19" s="47">
        <v>1664</v>
      </c>
      <c r="O19" s="48">
        <v>206</v>
      </c>
      <c r="P19" s="49">
        <f t="shared" si="1"/>
        <v>0</v>
      </c>
      <c r="Q19" s="49">
        <f t="shared" si="2"/>
        <v>0</v>
      </c>
      <c r="R19" s="49">
        <f t="shared" si="3"/>
        <v>1870</v>
      </c>
      <c r="S19" s="49">
        <f t="shared" si="4"/>
        <v>0</v>
      </c>
      <c r="T19" s="50">
        <f t="shared" si="5"/>
        <v>1870</v>
      </c>
    </row>
    <row r="20" spans="1:20" x14ac:dyDescent="0.2">
      <c r="A20" s="40">
        <v>11</v>
      </c>
      <c r="B20" s="41" t="s">
        <v>227</v>
      </c>
      <c r="C20" s="41">
        <v>2</v>
      </c>
      <c r="D20" s="42" t="s">
        <v>239</v>
      </c>
      <c r="E20" s="43">
        <v>15</v>
      </c>
      <c r="F20" s="44"/>
      <c r="G20" s="48">
        <v>2505</v>
      </c>
      <c r="H20" s="48">
        <v>2505</v>
      </c>
      <c r="I20" s="59" t="s">
        <v>229</v>
      </c>
      <c r="J20" s="54">
        <v>5</v>
      </c>
      <c r="K20" s="46" t="s">
        <v>241</v>
      </c>
      <c r="L20" s="105" t="s">
        <v>624</v>
      </c>
      <c r="M20" s="53">
        <v>2505</v>
      </c>
      <c r="N20" s="47">
        <v>2453</v>
      </c>
      <c r="O20" s="48"/>
      <c r="P20" s="49">
        <f t="shared" si="1"/>
        <v>0</v>
      </c>
      <c r="Q20" s="49">
        <f t="shared" si="2"/>
        <v>0</v>
      </c>
      <c r="R20" s="49">
        <f t="shared" si="3"/>
        <v>2453</v>
      </c>
      <c r="S20" s="49">
        <f t="shared" si="4"/>
        <v>0</v>
      </c>
      <c r="T20" s="50">
        <f t="shared" si="5"/>
        <v>2453</v>
      </c>
    </row>
    <row r="21" spans="1:20" x14ac:dyDescent="0.2">
      <c r="A21" s="40">
        <v>12</v>
      </c>
      <c r="B21" s="41" t="s">
        <v>227</v>
      </c>
      <c r="C21" s="41">
        <v>2</v>
      </c>
      <c r="D21" s="42" t="s">
        <v>239</v>
      </c>
      <c r="E21" s="43">
        <v>16</v>
      </c>
      <c r="F21" s="44"/>
      <c r="G21" s="48">
        <v>764</v>
      </c>
      <c r="H21" s="48">
        <v>764</v>
      </c>
      <c r="I21" s="53" t="s">
        <v>229</v>
      </c>
      <c r="J21" s="54">
        <v>5</v>
      </c>
      <c r="K21" s="54">
        <v>19</v>
      </c>
      <c r="L21" s="105" t="s">
        <v>624</v>
      </c>
      <c r="M21" s="53">
        <v>748</v>
      </c>
      <c r="N21" s="47">
        <v>745</v>
      </c>
      <c r="O21" s="48">
        <v>572</v>
      </c>
      <c r="P21" s="49">
        <f t="shared" si="1"/>
        <v>0</v>
      </c>
      <c r="Q21" s="49">
        <f t="shared" si="2"/>
        <v>0</v>
      </c>
      <c r="R21" s="49">
        <f t="shared" si="3"/>
        <v>1317</v>
      </c>
      <c r="S21" s="49">
        <f t="shared" si="4"/>
        <v>0</v>
      </c>
      <c r="T21" s="50">
        <f t="shared" si="5"/>
        <v>1317</v>
      </c>
    </row>
    <row r="22" spans="1:20" x14ac:dyDescent="0.2">
      <c r="A22" s="40">
        <v>13</v>
      </c>
      <c r="B22" s="41" t="s">
        <v>227</v>
      </c>
      <c r="C22" s="41">
        <v>2</v>
      </c>
      <c r="D22" s="42" t="s">
        <v>242</v>
      </c>
      <c r="E22" s="43">
        <v>2</v>
      </c>
      <c r="F22" s="44">
        <v>4</v>
      </c>
      <c r="G22" s="48">
        <v>0</v>
      </c>
      <c r="H22" s="48">
        <v>463</v>
      </c>
      <c r="I22" s="53" t="s">
        <v>229</v>
      </c>
      <c r="J22" s="54">
        <v>6</v>
      </c>
      <c r="K22" s="54">
        <v>47</v>
      </c>
      <c r="L22" s="105" t="s">
        <v>625</v>
      </c>
      <c r="M22" s="53"/>
      <c r="N22" s="64">
        <v>465</v>
      </c>
      <c r="O22" s="65">
        <v>447</v>
      </c>
      <c r="P22" s="49">
        <f t="shared" si="1"/>
        <v>0</v>
      </c>
      <c r="Q22" s="49">
        <f t="shared" si="2"/>
        <v>0</v>
      </c>
      <c r="R22" s="49">
        <f t="shared" si="3"/>
        <v>912</v>
      </c>
      <c r="S22" s="49">
        <f t="shared" si="4"/>
        <v>0</v>
      </c>
      <c r="T22" s="50">
        <f t="shared" si="5"/>
        <v>912</v>
      </c>
    </row>
    <row r="23" spans="1:20" x14ac:dyDescent="0.2">
      <c r="A23" s="40">
        <v>14</v>
      </c>
      <c r="B23" s="41" t="s">
        <v>227</v>
      </c>
      <c r="C23" s="41">
        <v>2</v>
      </c>
      <c r="D23" s="42" t="s">
        <v>243</v>
      </c>
      <c r="E23" s="43">
        <v>63</v>
      </c>
      <c r="F23" s="44"/>
      <c r="G23" s="48">
        <v>824</v>
      </c>
      <c r="H23" s="48">
        <v>824</v>
      </c>
      <c r="I23" s="59" t="s">
        <v>229</v>
      </c>
      <c r="J23" s="54">
        <v>15</v>
      </c>
      <c r="K23" s="46" t="s">
        <v>244</v>
      </c>
      <c r="L23" s="97" t="s">
        <v>626</v>
      </c>
      <c r="M23" s="53">
        <v>831</v>
      </c>
      <c r="N23" s="47">
        <v>826</v>
      </c>
      <c r="O23" s="48">
        <v>0</v>
      </c>
      <c r="P23" s="49">
        <f t="shared" si="1"/>
        <v>0</v>
      </c>
      <c r="Q23" s="49">
        <f t="shared" si="2"/>
        <v>0</v>
      </c>
      <c r="R23" s="49">
        <f t="shared" si="3"/>
        <v>826</v>
      </c>
      <c r="S23" s="49">
        <f t="shared" si="4"/>
        <v>0</v>
      </c>
      <c r="T23" s="50">
        <f t="shared" si="5"/>
        <v>826</v>
      </c>
    </row>
    <row r="24" spans="1:20" x14ac:dyDescent="0.2">
      <c r="A24" s="40">
        <v>15</v>
      </c>
      <c r="B24" s="41" t="s">
        <v>227</v>
      </c>
      <c r="C24" s="41">
        <v>2</v>
      </c>
      <c r="D24" s="42" t="s">
        <v>243</v>
      </c>
      <c r="E24" s="43">
        <v>71</v>
      </c>
      <c r="F24" s="44"/>
      <c r="G24" s="48">
        <v>183</v>
      </c>
      <c r="H24" s="48">
        <v>183</v>
      </c>
      <c r="I24" s="53" t="s">
        <v>229</v>
      </c>
      <c r="J24" s="54">
        <v>15</v>
      </c>
      <c r="K24" s="54" t="s">
        <v>245</v>
      </c>
      <c r="L24" s="105" t="s">
        <v>627</v>
      </c>
      <c r="M24" s="53">
        <v>183</v>
      </c>
      <c r="N24" s="47">
        <v>183</v>
      </c>
      <c r="O24" s="48">
        <v>0</v>
      </c>
      <c r="P24" s="49">
        <f t="shared" si="1"/>
        <v>0</v>
      </c>
      <c r="Q24" s="49">
        <f t="shared" si="2"/>
        <v>0</v>
      </c>
      <c r="R24" s="49">
        <f t="shared" si="3"/>
        <v>183</v>
      </c>
      <c r="S24" s="49">
        <f t="shared" si="4"/>
        <v>0</v>
      </c>
      <c r="T24" s="50">
        <f t="shared" si="5"/>
        <v>183</v>
      </c>
    </row>
    <row r="25" spans="1:20" x14ac:dyDescent="0.2">
      <c r="A25" s="40">
        <v>16</v>
      </c>
      <c r="B25" s="41" t="s">
        <v>227</v>
      </c>
      <c r="C25" s="41">
        <v>2</v>
      </c>
      <c r="D25" s="42" t="s">
        <v>243</v>
      </c>
      <c r="E25" s="52">
        <v>84</v>
      </c>
      <c r="F25" s="42" t="s">
        <v>10</v>
      </c>
      <c r="G25" s="48">
        <v>4781</v>
      </c>
      <c r="H25" s="58">
        <v>4781</v>
      </c>
      <c r="I25" s="59" t="s">
        <v>229</v>
      </c>
      <c r="J25" s="46">
        <v>15</v>
      </c>
      <c r="K25" s="46" t="s">
        <v>246</v>
      </c>
      <c r="L25" s="97" t="s">
        <v>626</v>
      </c>
      <c r="M25" s="53">
        <v>5712</v>
      </c>
      <c r="N25" s="47">
        <v>5022</v>
      </c>
      <c r="O25" s="58">
        <v>0</v>
      </c>
      <c r="P25" s="49">
        <f t="shared" si="1"/>
        <v>0</v>
      </c>
      <c r="Q25" s="49">
        <f t="shared" si="2"/>
        <v>0</v>
      </c>
      <c r="R25" s="49">
        <f t="shared" si="3"/>
        <v>5022</v>
      </c>
      <c r="S25" s="49">
        <f t="shared" si="4"/>
        <v>0</v>
      </c>
      <c r="T25" s="50">
        <f t="shared" si="5"/>
        <v>5022</v>
      </c>
    </row>
    <row r="26" spans="1:20" x14ac:dyDescent="0.2">
      <c r="A26" s="40">
        <v>17</v>
      </c>
      <c r="B26" s="41" t="s">
        <v>227</v>
      </c>
      <c r="C26" s="41">
        <v>2</v>
      </c>
      <c r="D26" s="42" t="s">
        <v>243</v>
      </c>
      <c r="E26" s="43">
        <v>103</v>
      </c>
      <c r="F26" s="44"/>
      <c r="G26" s="48">
        <v>6190</v>
      </c>
      <c r="H26" s="48">
        <v>6190</v>
      </c>
      <c r="I26" s="59" t="s">
        <v>229</v>
      </c>
      <c r="J26" s="54">
        <v>6</v>
      </c>
      <c r="K26" s="54">
        <v>71</v>
      </c>
      <c r="L26" s="97" t="s">
        <v>623</v>
      </c>
      <c r="M26" s="53">
        <v>6361</v>
      </c>
      <c r="N26" s="47">
        <v>6182</v>
      </c>
      <c r="O26" s="48">
        <v>0</v>
      </c>
      <c r="P26" s="49">
        <f t="shared" si="1"/>
        <v>0</v>
      </c>
      <c r="Q26" s="49">
        <f t="shared" si="2"/>
        <v>0</v>
      </c>
      <c r="R26" s="49">
        <f t="shared" si="3"/>
        <v>6182</v>
      </c>
      <c r="S26" s="49">
        <f t="shared" si="4"/>
        <v>0</v>
      </c>
      <c r="T26" s="50">
        <f t="shared" si="5"/>
        <v>6182</v>
      </c>
    </row>
    <row r="27" spans="1:20" x14ac:dyDescent="0.2">
      <c r="A27" s="40">
        <v>18</v>
      </c>
      <c r="B27" s="41" t="s">
        <v>227</v>
      </c>
      <c r="C27" s="41">
        <v>2</v>
      </c>
      <c r="D27" s="42" t="s">
        <v>243</v>
      </c>
      <c r="E27" s="43">
        <v>108</v>
      </c>
      <c r="F27" s="44"/>
      <c r="G27" s="48">
        <v>210</v>
      </c>
      <c r="H27" s="48">
        <v>210</v>
      </c>
      <c r="I27" s="53" t="s">
        <v>229</v>
      </c>
      <c r="J27" s="54">
        <v>6</v>
      </c>
      <c r="K27" s="54">
        <v>15</v>
      </c>
      <c r="L27" s="105" t="s">
        <v>623</v>
      </c>
      <c r="M27" s="53">
        <v>213</v>
      </c>
      <c r="N27" s="47">
        <v>212</v>
      </c>
      <c r="O27" s="48">
        <v>509</v>
      </c>
      <c r="P27" s="49">
        <f t="shared" si="1"/>
        <v>0</v>
      </c>
      <c r="Q27" s="49">
        <f t="shared" si="2"/>
        <v>0</v>
      </c>
      <c r="R27" s="49">
        <f t="shared" si="3"/>
        <v>721</v>
      </c>
      <c r="S27" s="49">
        <f t="shared" si="4"/>
        <v>0</v>
      </c>
      <c r="T27" s="50">
        <f t="shared" si="5"/>
        <v>721</v>
      </c>
    </row>
    <row r="28" spans="1:20" x14ac:dyDescent="0.2">
      <c r="A28" s="40">
        <v>19</v>
      </c>
      <c r="B28" s="41" t="s">
        <v>227</v>
      </c>
      <c r="C28" s="41">
        <v>2</v>
      </c>
      <c r="D28" s="42" t="s">
        <v>243</v>
      </c>
      <c r="E28" s="43">
        <v>115</v>
      </c>
      <c r="F28" s="42" t="s">
        <v>10</v>
      </c>
      <c r="G28" s="48">
        <v>143</v>
      </c>
      <c r="H28" s="48">
        <v>143</v>
      </c>
      <c r="I28" s="53" t="s">
        <v>229</v>
      </c>
      <c r="J28" s="54">
        <v>6</v>
      </c>
      <c r="K28" s="54" t="s">
        <v>247</v>
      </c>
      <c r="L28" s="97" t="s">
        <v>628</v>
      </c>
      <c r="M28" s="53">
        <v>251</v>
      </c>
      <c r="N28" s="47">
        <v>152</v>
      </c>
      <c r="O28" s="48">
        <v>338</v>
      </c>
      <c r="P28" s="49">
        <f t="shared" si="1"/>
        <v>0</v>
      </c>
      <c r="Q28" s="49">
        <f t="shared" si="2"/>
        <v>0</v>
      </c>
      <c r="R28" s="49">
        <f t="shared" si="3"/>
        <v>490</v>
      </c>
      <c r="S28" s="49">
        <f t="shared" si="4"/>
        <v>0</v>
      </c>
      <c r="T28" s="50">
        <f t="shared" si="5"/>
        <v>490</v>
      </c>
    </row>
    <row r="29" spans="1:20" x14ac:dyDescent="0.2">
      <c r="A29" s="40">
        <v>20</v>
      </c>
      <c r="B29" s="41" t="s">
        <v>227</v>
      </c>
      <c r="C29" s="41">
        <v>2</v>
      </c>
      <c r="D29" s="42" t="s">
        <v>248</v>
      </c>
      <c r="E29" s="43">
        <v>64</v>
      </c>
      <c r="F29" s="44"/>
      <c r="G29" s="48">
        <v>360</v>
      </c>
      <c r="H29" s="48">
        <v>360</v>
      </c>
      <c r="I29" s="53" t="s">
        <v>229</v>
      </c>
      <c r="J29" s="54">
        <v>9</v>
      </c>
      <c r="K29" s="54">
        <v>65</v>
      </c>
      <c r="L29" s="105" t="s">
        <v>622</v>
      </c>
      <c r="M29" s="53">
        <v>360</v>
      </c>
      <c r="N29" s="47">
        <v>360</v>
      </c>
      <c r="O29" s="48">
        <v>548</v>
      </c>
      <c r="P29" s="49">
        <f t="shared" si="1"/>
        <v>0</v>
      </c>
      <c r="Q29" s="49">
        <f t="shared" si="2"/>
        <v>0</v>
      </c>
      <c r="R29" s="49">
        <f t="shared" si="3"/>
        <v>908</v>
      </c>
      <c r="S29" s="49">
        <f t="shared" si="4"/>
        <v>0</v>
      </c>
      <c r="T29" s="50">
        <f t="shared" si="5"/>
        <v>908</v>
      </c>
    </row>
    <row r="30" spans="1:20" x14ac:dyDescent="0.2">
      <c r="A30" s="40">
        <v>21</v>
      </c>
      <c r="B30" s="41" t="s">
        <v>227</v>
      </c>
      <c r="C30" s="41">
        <v>2</v>
      </c>
      <c r="D30" s="42" t="s">
        <v>248</v>
      </c>
      <c r="E30" s="43">
        <v>72</v>
      </c>
      <c r="F30" s="44"/>
      <c r="G30" s="48">
        <v>2097</v>
      </c>
      <c r="H30" s="48">
        <v>2097</v>
      </c>
      <c r="I30" s="59" t="s">
        <v>229</v>
      </c>
      <c r="J30" s="54">
        <v>8</v>
      </c>
      <c r="K30" s="54">
        <v>12</v>
      </c>
      <c r="L30" s="105" t="s">
        <v>622</v>
      </c>
      <c r="M30" s="53">
        <v>2124</v>
      </c>
      <c r="N30" s="47">
        <v>2065</v>
      </c>
      <c r="O30" s="48">
        <v>413</v>
      </c>
      <c r="P30" s="49">
        <f t="shared" si="1"/>
        <v>0</v>
      </c>
      <c r="Q30" s="49">
        <f t="shared" si="2"/>
        <v>0</v>
      </c>
      <c r="R30" s="49">
        <f t="shared" si="3"/>
        <v>2478</v>
      </c>
      <c r="S30" s="49">
        <f t="shared" si="4"/>
        <v>0</v>
      </c>
      <c r="T30" s="50">
        <f t="shared" si="5"/>
        <v>2478</v>
      </c>
    </row>
    <row r="31" spans="1:20" x14ac:dyDescent="0.2">
      <c r="A31" s="40">
        <v>22</v>
      </c>
      <c r="B31" s="41" t="s">
        <v>227</v>
      </c>
      <c r="C31" s="41">
        <v>2</v>
      </c>
      <c r="D31" s="42" t="s">
        <v>249</v>
      </c>
      <c r="E31" s="43">
        <v>46</v>
      </c>
      <c r="F31" s="44"/>
      <c r="G31" s="48">
        <v>298</v>
      </c>
      <c r="H31" s="48">
        <v>298</v>
      </c>
      <c r="I31" s="53" t="s">
        <v>229</v>
      </c>
      <c r="J31" s="54">
        <v>15</v>
      </c>
      <c r="K31" s="54" t="s">
        <v>250</v>
      </c>
      <c r="L31" s="105" t="s">
        <v>623</v>
      </c>
      <c r="M31" s="53">
        <v>298</v>
      </c>
      <c r="N31" s="64">
        <v>297</v>
      </c>
      <c r="O31" s="65">
        <v>381</v>
      </c>
      <c r="P31" s="49">
        <f t="shared" si="1"/>
        <v>0</v>
      </c>
      <c r="Q31" s="49">
        <f t="shared" si="2"/>
        <v>0</v>
      </c>
      <c r="R31" s="49">
        <f t="shared" si="3"/>
        <v>678</v>
      </c>
      <c r="S31" s="49">
        <f t="shared" si="4"/>
        <v>0</v>
      </c>
      <c r="T31" s="50">
        <f t="shared" si="5"/>
        <v>678</v>
      </c>
    </row>
    <row r="32" spans="1:20" x14ac:dyDescent="0.2">
      <c r="A32" s="40">
        <v>23</v>
      </c>
      <c r="B32" s="41" t="s">
        <v>227</v>
      </c>
      <c r="C32" s="41">
        <v>2</v>
      </c>
      <c r="D32" s="42" t="s">
        <v>249</v>
      </c>
      <c r="E32" s="43">
        <v>50</v>
      </c>
      <c r="F32" s="44"/>
      <c r="G32" s="48">
        <v>326</v>
      </c>
      <c r="H32" s="48">
        <v>326</v>
      </c>
      <c r="I32" s="53" t="s">
        <v>229</v>
      </c>
      <c r="J32" s="54">
        <v>15</v>
      </c>
      <c r="K32" s="54">
        <v>115</v>
      </c>
      <c r="L32" s="105" t="s">
        <v>623</v>
      </c>
      <c r="M32" s="53">
        <v>326</v>
      </c>
      <c r="N32" s="64">
        <v>326</v>
      </c>
      <c r="O32" s="65">
        <v>456</v>
      </c>
      <c r="P32" s="49">
        <f t="shared" si="1"/>
        <v>0</v>
      </c>
      <c r="Q32" s="49">
        <f t="shared" si="2"/>
        <v>0</v>
      </c>
      <c r="R32" s="49">
        <f t="shared" si="3"/>
        <v>782</v>
      </c>
      <c r="S32" s="49">
        <f t="shared" si="4"/>
        <v>0</v>
      </c>
      <c r="T32" s="50">
        <f t="shared" si="5"/>
        <v>782</v>
      </c>
    </row>
    <row r="33" spans="1:20" x14ac:dyDescent="0.2">
      <c r="A33" s="40">
        <v>24</v>
      </c>
      <c r="B33" s="41" t="s">
        <v>227</v>
      </c>
      <c r="C33" s="41">
        <v>2</v>
      </c>
      <c r="D33" s="42" t="s">
        <v>249</v>
      </c>
      <c r="E33" s="43">
        <v>51</v>
      </c>
      <c r="F33" s="44"/>
      <c r="G33" s="48">
        <v>3057</v>
      </c>
      <c r="H33" s="48">
        <v>3057</v>
      </c>
      <c r="I33" s="53" t="s">
        <v>229</v>
      </c>
      <c r="J33" s="54">
        <v>6</v>
      </c>
      <c r="K33" s="54">
        <v>6</v>
      </c>
      <c r="L33" s="105" t="s">
        <v>623</v>
      </c>
      <c r="M33" s="53">
        <v>3076</v>
      </c>
      <c r="N33" s="47">
        <v>3036</v>
      </c>
      <c r="O33" s="48">
        <v>0</v>
      </c>
      <c r="P33" s="49">
        <f t="shared" si="1"/>
        <v>0</v>
      </c>
      <c r="Q33" s="49">
        <f t="shared" si="2"/>
        <v>0</v>
      </c>
      <c r="R33" s="49">
        <f t="shared" si="3"/>
        <v>3036</v>
      </c>
      <c r="S33" s="49">
        <f t="shared" si="4"/>
        <v>0</v>
      </c>
      <c r="T33" s="50">
        <f t="shared" si="5"/>
        <v>3036</v>
      </c>
    </row>
    <row r="34" spans="1:20" x14ac:dyDescent="0.2">
      <c r="A34" s="40">
        <v>25</v>
      </c>
      <c r="B34" s="41" t="s">
        <v>227</v>
      </c>
      <c r="C34" s="41">
        <v>2</v>
      </c>
      <c r="D34" s="42" t="s">
        <v>251</v>
      </c>
      <c r="E34" s="52">
        <v>37</v>
      </c>
      <c r="F34" s="44" t="s">
        <v>20</v>
      </c>
      <c r="G34" s="48">
        <v>28</v>
      </c>
      <c r="H34" s="58">
        <v>28</v>
      </c>
      <c r="I34" s="59" t="s">
        <v>229</v>
      </c>
      <c r="J34" s="46" t="s">
        <v>40</v>
      </c>
      <c r="K34" s="46" t="s">
        <v>252</v>
      </c>
      <c r="L34" s="97" t="s">
        <v>629</v>
      </c>
      <c r="M34" s="53">
        <v>28</v>
      </c>
      <c r="N34" s="47">
        <v>0</v>
      </c>
      <c r="O34" s="58">
        <v>261</v>
      </c>
      <c r="P34" s="49">
        <f t="shared" si="1"/>
        <v>0</v>
      </c>
      <c r="Q34" s="49">
        <f t="shared" si="2"/>
        <v>0</v>
      </c>
      <c r="R34" s="49">
        <f t="shared" si="3"/>
        <v>261</v>
      </c>
      <c r="S34" s="49">
        <f t="shared" si="4"/>
        <v>0</v>
      </c>
      <c r="T34" s="50">
        <f t="shared" si="5"/>
        <v>261</v>
      </c>
    </row>
    <row r="35" spans="1:20" x14ac:dyDescent="0.2">
      <c r="A35" s="40">
        <v>26</v>
      </c>
      <c r="B35" s="41" t="s">
        <v>227</v>
      </c>
      <c r="C35" s="41">
        <v>2</v>
      </c>
      <c r="D35" s="42" t="s">
        <v>251</v>
      </c>
      <c r="E35" s="52">
        <v>47</v>
      </c>
      <c r="F35" s="44"/>
      <c r="G35" s="48">
        <v>145</v>
      </c>
      <c r="H35" s="58">
        <v>145</v>
      </c>
      <c r="I35" s="59" t="s">
        <v>229</v>
      </c>
      <c r="J35" s="46" t="s">
        <v>40</v>
      </c>
      <c r="K35" s="46" t="s">
        <v>157</v>
      </c>
      <c r="L35" s="97" t="s">
        <v>630</v>
      </c>
      <c r="M35" s="53">
        <v>145</v>
      </c>
      <c r="N35" s="47">
        <v>145</v>
      </c>
      <c r="O35" s="58">
        <v>251</v>
      </c>
      <c r="P35" s="49">
        <f t="shared" si="1"/>
        <v>0</v>
      </c>
      <c r="Q35" s="49">
        <f t="shared" si="2"/>
        <v>0</v>
      </c>
      <c r="R35" s="49">
        <f t="shared" si="3"/>
        <v>396</v>
      </c>
      <c r="S35" s="49">
        <f t="shared" si="4"/>
        <v>0</v>
      </c>
      <c r="T35" s="50">
        <f t="shared" si="5"/>
        <v>396</v>
      </c>
    </row>
    <row r="36" spans="1:20" x14ac:dyDescent="0.2">
      <c r="A36" s="40">
        <v>27</v>
      </c>
      <c r="B36" s="41" t="s">
        <v>227</v>
      </c>
      <c r="C36" s="41">
        <v>2</v>
      </c>
      <c r="D36" s="42" t="s">
        <v>253</v>
      </c>
      <c r="E36" s="43">
        <v>36</v>
      </c>
      <c r="F36" s="44"/>
      <c r="G36" s="48">
        <v>441</v>
      </c>
      <c r="H36" s="48">
        <v>441</v>
      </c>
      <c r="I36" s="59" t="s">
        <v>229</v>
      </c>
      <c r="J36" s="54">
        <v>15</v>
      </c>
      <c r="K36" s="46" t="s">
        <v>254</v>
      </c>
      <c r="L36" s="105" t="s">
        <v>631</v>
      </c>
      <c r="M36" s="53">
        <v>442</v>
      </c>
      <c r="N36" s="47">
        <v>440</v>
      </c>
      <c r="O36" s="48">
        <v>92</v>
      </c>
      <c r="P36" s="49">
        <f t="shared" si="1"/>
        <v>0</v>
      </c>
      <c r="Q36" s="49">
        <f t="shared" si="2"/>
        <v>0</v>
      </c>
      <c r="R36" s="49">
        <f t="shared" si="3"/>
        <v>532</v>
      </c>
      <c r="S36" s="49">
        <f t="shared" si="4"/>
        <v>0</v>
      </c>
      <c r="T36" s="50">
        <f t="shared" si="5"/>
        <v>532</v>
      </c>
    </row>
    <row r="37" spans="1:20" x14ac:dyDescent="0.2">
      <c r="A37" s="40">
        <v>28</v>
      </c>
      <c r="B37" s="41" t="s">
        <v>227</v>
      </c>
      <c r="C37" s="41">
        <v>2</v>
      </c>
      <c r="D37" s="42" t="s">
        <v>253</v>
      </c>
      <c r="E37" s="43">
        <v>40</v>
      </c>
      <c r="F37" s="44"/>
      <c r="G37" s="48">
        <v>831</v>
      </c>
      <c r="H37" s="48">
        <v>831</v>
      </c>
      <c r="I37" s="53" t="s">
        <v>229</v>
      </c>
      <c r="J37" s="54">
        <v>15</v>
      </c>
      <c r="K37" s="54" t="s">
        <v>153</v>
      </c>
      <c r="L37" s="105" t="s">
        <v>631</v>
      </c>
      <c r="M37" s="53">
        <v>831</v>
      </c>
      <c r="N37" s="47">
        <v>861</v>
      </c>
      <c r="O37" s="48">
        <v>130</v>
      </c>
      <c r="P37" s="49">
        <f t="shared" si="1"/>
        <v>0</v>
      </c>
      <c r="Q37" s="49">
        <f t="shared" si="2"/>
        <v>0</v>
      </c>
      <c r="R37" s="49">
        <f t="shared" si="3"/>
        <v>991</v>
      </c>
      <c r="S37" s="49">
        <f t="shared" si="4"/>
        <v>0</v>
      </c>
      <c r="T37" s="50">
        <f t="shared" si="5"/>
        <v>991</v>
      </c>
    </row>
    <row r="38" spans="1:20" x14ac:dyDescent="0.2">
      <c r="A38" s="40">
        <v>29</v>
      </c>
      <c r="B38" s="41" t="s">
        <v>227</v>
      </c>
      <c r="C38" s="41">
        <v>2</v>
      </c>
      <c r="D38" s="42" t="s">
        <v>253</v>
      </c>
      <c r="E38" s="52">
        <v>43</v>
      </c>
      <c r="F38" s="44"/>
      <c r="G38" s="48">
        <v>279</v>
      </c>
      <c r="H38" s="58">
        <v>279</v>
      </c>
      <c r="I38" s="59" t="s">
        <v>229</v>
      </c>
      <c r="J38" s="46">
        <v>15</v>
      </c>
      <c r="K38" s="46" t="s">
        <v>255</v>
      </c>
      <c r="L38" s="97" t="s">
        <v>627</v>
      </c>
      <c r="M38" s="53">
        <v>279</v>
      </c>
      <c r="N38" s="47">
        <v>511</v>
      </c>
      <c r="O38" s="58">
        <v>80</v>
      </c>
      <c r="P38" s="49">
        <f t="shared" si="1"/>
        <v>0</v>
      </c>
      <c r="Q38" s="49">
        <f t="shared" si="2"/>
        <v>0</v>
      </c>
      <c r="R38" s="49">
        <f t="shared" si="3"/>
        <v>591</v>
      </c>
      <c r="S38" s="49">
        <f t="shared" si="4"/>
        <v>0</v>
      </c>
      <c r="T38" s="50">
        <f t="shared" si="5"/>
        <v>591</v>
      </c>
    </row>
    <row r="39" spans="1:20" x14ac:dyDescent="0.2">
      <c r="A39" s="40">
        <v>30</v>
      </c>
      <c r="B39" s="41" t="s">
        <v>227</v>
      </c>
      <c r="C39" s="41">
        <v>2</v>
      </c>
      <c r="D39" s="42" t="s">
        <v>253</v>
      </c>
      <c r="E39" s="43">
        <v>48</v>
      </c>
      <c r="F39" s="44"/>
      <c r="G39" s="48">
        <v>1173</v>
      </c>
      <c r="H39" s="48">
        <v>1173</v>
      </c>
      <c r="I39" s="53" t="s">
        <v>229</v>
      </c>
      <c r="J39" s="54">
        <v>15</v>
      </c>
      <c r="K39" s="54" t="s">
        <v>256</v>
      </c>
      <c r="L39" s="105" t="s">
        <v>627</v>
      </c>
      <c r="M39" s="53">
        <v>1173</v>
      </c>
      <c r="N39" s="47">
        <v>1173</v>
      </c>
      <c r="O39" s="48">
        <v>0</v>
      </c>
      <c r="P39" s="49">
        <f t="shared" si="1"/>
        <v>0</v>
      </c>
      <c r="Q39" s="49">
        <f t="shared" si="2"/>
        <v>0</v>
      </c>
      <c r="R39" s="49">
        <f t="shared" si="3"/>
        <v>1173</v>
      </c>
      <c r="S39" s="49">
        <f t="shared" si="4"/>
        <v>0</v>
      </c>
      <c r="T39" s="50">
        <f t="shared" si="5"/>
        <v>1173</v>
      </c>
    </row>
    <row r="40" spans="1:20" x14ac:dyDescent="0.2">
      <c r="A40" s="40">
        <v>31</v>
      </c>
      <c r="B40" s="41" t="s">
        <v>227</v>
      </c>
      <c r="C40" s="41">
        <v>2</v>
      </c>
      <c r="D40" s="42" t="s">
        <v>253</v>
      </c>
      <c r="E40" s="43">
        <v>51</v>
      </c>
      <c r="F40" s="44"/>
      <c r="G40" s="48">
        <v>3637</v>
      </c>
      <c r="H40" s="48">
        <v>3637</v>
      </c>
      <c r="I40" s="53" t="s">
        <v>229</v>
      </c>
      <c r="J40" s="54">
        <v>15</v>
      </c>
      <c r="K40" s="54" t="s">
        <v>257</v>
      </c>
      <c r="L40" s="105" t="s">
        <v>632</v>
      </c>
      <c r="M40" s="53">
        <v>4622</v>
      </c>
      <c r="N40" s="47">
        <v>3690</v>
      </c>
      <c r="O40" s="48">
        <v>66</v>
      </c>
      <c r="P40" s="49">
        <f t="shared" si="1"/>
        <v>0</v>
      </c>
      <c r="Q40" s="49">
        <f t="shared" si="2"/>
        <v>0</v>
      </c>
      <c r="R40" s="49">
        <f t="shared" si="3"/>
        <v>3756</v>
      </c>
      <c r="S40" s="49">
        <f t="shared" si="4"/>
        <v>0</v>
      </c>
      <c r="T40" s="50">
        <f t="shared" si="5"/>
        <v>3756</v>
      </c>
    </row>
    <row r="41" spans="1:20" x14ac:dyDescent="0.2">
      <c r="A41" s="40">
        <v>32</v>
      </c>
      <c r="B41" s="41" t="s">
        <v>227</v>
      </c>
      <c r="C41" s="41">
        <v>2</v>
      </c>
      <c r="D41" s="42" t="s">
        <v>253</v>
      </c>
      <c r="E41" s="43">
        <v>52</v>
      </c>
      <c r="F41" s="44"/>
      <c r="G41" s="48">
        <v>469</v>
      </c>
      <c r="H41" s="48">
        <v>469</v>
      </c>
      <c r="I41" s="53" t="s">
        <v>229</v>
      </c>
      <c r="J41" s="54">
        <v>15</v>
      </c>
      <c r="K41" s="54" t="s">
        <v>43</v>
      </c>
      <c r="L41" s="105" t="s">
        <v>627</v>
      </c>
      <c r="M41" s="53">
        <v>476</v>
      </c>
      <c r="N41" s="47">
        <v>473</v>
      </c>
      <c r="O41" s="48">
        <v>448</v>
      </c>
      <c r="P41" s="49">
        <f t="shared" si="1"/>
        <v>0</v>
      </c>
      <c r="Q41" s="49">
        <f t="shared" si="2"/>
        <v>0</v>
      </c>
      <c r="R41" s="49">
        <f t="shared" si="3"/>
        <v>921</v>
      </c>
      <c r="S41" s="49">
        <f t="shared" si="4"/>
        <v>0</v>
      </c>
      <c r="T41" s="50">
        <f t="shared" si="5"/>
        <v>921</v>
      </c>
    </row>
    <row r="42" spans="1:20" x14ac:dyDescent="0.2">
      <c r="A42" s="40">
        <v>33</v>
      </c>
      <c r="B42" s="41" t="s">
        <v>227</v>
      </c>
      <c r="C42" s="41">
        <v>2</v>
      </c>
      <c r="D42" s="42" t="s">
        <v>258</v>
      </c>
      <c r="E42" s="60">
        <v>1</v>
      </c>
      <c r="F42" s="44"/>
      <c r="G42" s="48">
        <v>0</v>
      </c>
      <c r="H42" s="58"/>
      <c r="I42" s="59"/>
      <c r="J42" s="46"/>
      <c r="K42" s="46"/>
      <c r="L42" s="97" t="s">
        <v>633</v>
      </c>
      <c r="M42" s="53"/>
      <c r="N42" s="47">
        <v>0</v>
      </c>
      <c r="O42" s="58">
        <v>68</v>
      </c>
      <c r="P42" s="49">
        <f t="shared" ref="P42:P67" si="6">IF($C42=7,SUM($N42+$O42),)</f>
        <v>0</v>
      </c>
      <c r="Q42" s="49">
        <f t="shared" ref="Q42:Q67" si="7">IF($C42=5,SUM($N42+$O42),)</f>
        <v>0</v>
      </c>
      <c r="R42" s="49">
        <f t="shared" ref="R42:R67" si="8">IF($C42=2,SUM($N42+$O42),)</f>
        <v>68</v>
      </c>
      <c r="S42" s="49">
        <f t="shared" ref="S42:S67" si="9">IF($C42=1,SUM($N42+$O42),)</f>
        <v>0</v>
      </c>
      <c r="T42" s="50">
        <f t="shared" ref="T42:T73" si="10">P42+Q42+R42+S42</f>
        <v>68</v>
      </c>
    </row>
    <row r="43" spans="1:20" x14ac:dyDescent="0.2">
      <c r="A43" s="40">
        <v>34</v>
      </c>
      <c r="B43" s="66" t="s">
        <v>227</v>
      </c>
      <c r="C43" s="41">
        <v>2</v>
      </c>
      <c r="D43" s="67" t="s">
        <v>258</v>
      </c>
      <c r="E43" s="68">
        <v>4</v>
      </c>
      <c r="F43" s="69"/>
      <c r="G43" s="86">
        <v>29</v>
      </c>
      <c r="H43" s="74">
        <v>29</v>
      </c>
      <c r="I43" s="70" t="s">
        <v>229</v>
      </c>
      <c r="J43" s="71">
        <v>16</v>
      </c>
      <c r="K43" s="72" t="s">
        <v>259</v>
      </c>
      <c r="L43" s="106" t="s">
        <v>633</v>
      </c>
      <c r="M43" s="70"/>
      <c r="N43" s="73">
        <v>0</v>
      </c>
      <c r="O43" s="74">
        <v>69</v>
      </c>
      <c r="P43" s="49">
        <f t="shared" si="6"/>
        <v>0</v>
      </c>
      <c r="Q43" s="49">
        <f t="shared" si="7"/>
        <v>0</v>
      </c>
      <c r="R43" s="49">
        <f t="shared" si="8"/>
        <v>69</v>
      </c>
      <c r="S43" s="49">
        <f t="shared" si="9"/>
        <v>0</v>
      </c>
      <c r="T43" s="50">
        <f t="shared" si="10"/>
        <v>69</v>
      </c>
    </row>
    <row r="44" spans="1:20" x14ac:dyDescent="0.2">
      <c r="A44" s="40">
        <v>35</v>
      </c>
      <c r="B44" s="41" t="s">
        <v>227</v>
      </c>
      <c r="C44" s="41">
        <v>2</v>
      </c>
      <c r="D44" s="42" t="s">
        <v>258</v>
      </c>
      <c r="E44" s="43">
        <v>10</v>
      </c>
      <c r="F44" s="44"/>
      <c r="G44" s="48">
        <v>1408</v>
      </c>
      <c r="H44" s="48">
        <v>1408</v>
      </c>
      <c r="I44" s="53" t="s">
        <v>229</v>
      </c>
      <c r="J44" s="54">
        <v>16</v>
      </c>
      <c r="K44" s="54" t="s">
        <v>260</v>
      </c>
      <c r="L44" s="105" t="s">
        <v>633</v>
      </c>
      <c r="M44" s="53">
        <v>2568</v>
      </c>
      <c r="N44" s="47">
        <v>1432</v>
      </c>
      <c r="O44" s="48">
        <v>0</v>
      </c>
      <c r="P44" s="49">
        <f t="shared" si="6"/>
        <v>0</v>
      </c>
      <c r="Q44" s="49">
        <f t="shared" si="7"/>
        <v>0</v>
      </c>
      <c r="R44" s="49">
        <f t="shared" si="8"/>
        <v>1432</v>
      </c>
      <c r="S44" s="49">
        <f t="shared" si="9"/>
        <v>0</v>
      </c>
      <c r="T44" s="50">
        <f t="shared" si="10"/>
        <v>1432</v>
      </c>
    </row>
    <row r="45" spans="1:20" x14ac:dyDescent="0.2">
      <c r="A45" s="40">
        <v>36</v>
      </c>
      <c r="B45" s="41" t="s">
        <v>227</v>
      </c>
      <c r="C45" s="41">
        <v>2</v>
      </c>
      <c r="D45" s="42" t="s">
        <v>258</v>
      </c>
      <c r="E45" s="52">
        <v>16</v>
      </c>
      <c r="F45" s="44"/>
      <c r="G45" s="48">
        <v>0</v>
      </c>
      <c r="H45" s="58"/>
      <c r="I45" s="59"/>
      <c r="J45" s="46"/>
      <c r="K45" s="46"/>
      <c r="L45" s="97" t="s">
        <v>633</v>
      </c>
      <c r="M45" s="53"/>
      <c r="N45" s="47">
        <v>0</v>
      </c>
      <c r="O45" s="58">
        <v>87</v>
      </c>
      <c r="P45" s="49">
        <f t="shared" si="6"/>
        <v>0</v>
      </c>
      <c r="Q45" s="49">
        <f t="shared" si="7"/>
        <v>0</v>
      </c>
      <c r="R45" s="49">
        <f t="shared" si="8"/>
        <v>87</v>
      </c>
      <c r="S45" s="49">
        <f t="shared" si="9"/>
        <v>0</v>
      </c>
      <c r="T45" s="50">
        <f t="shared" si="10"/>
        <v>87</v>
      </c>
    </row>
    <row r="46" spans="1:20" x14ac:dyDescent="0.2">
      <c r="A46" s="40">
        <v>37</v>
      </c>
      <c r="B46" s="41" t="s">
        <v>227</v>
      </c>
      <c r="C46" s="41">
        <v>2</v>
      </c>
      <c r="D46" s="42" t="s">
        <v>261</v>
      </c>
      <c r="E46" s="43">
        <v>56</v>
      </c>
      <c r="F46" s="44"/>
      <c r="G46" s="48">
        <v>389</v>
      </c>
      <c r="H46" s="48">
        <v>389</v>
      </c>
      <c r="I46" s="53" t="s">
        <v>229</v>
      </c>
      <c r="J46" s="54">
        <v>13</v>
      </c>
      <c r="K46" s="54" t="s">
        <v>262</v>
      </c>
      <c r="L46" s="105" t="s">
        <v>618</v>
      </c>
      <c r="M46" s="53">
        <v>389</v>
      </c>
      <c r="N46" s="47">
        <v>390</v>
      </c>
      <c r="O46" s="48">
        <v>0</v>
      </c>
      <c r="P46" s="49">
        <f t="shared" si="6"/>
        <v>0</v>
      </c>
      <c r="Q46" s="49">
        <f t="shared" si="7"/>
        <v>0</v>
      </c>
      <c r="R46" s="49">
        <f t="shared" si="8"/>
        <v>390</v>
      </c>
      <c r="S46" s="49">
        <f t="shared" si="9"/>
        <v>0</v>
      </c>
      <c r="T46" s="50">
        <f t="shared" si="10"/>
        <v>390</v>
      </c>
    </row>
    <row r="47" spans="1:20" x14ac:dyDescent="0.2">
      <c r="A47" s="40">
        <v>38</v>
      </c>
      <c r="B47" s="41" t="s">
        <v>227</v>
      </c>
      <c r="C47" s="41">
        <v>2</v>
      </c>
      <c r="D47" s="42" t="s">
        <v>261</v>
      </c>
      <c r="E47" s="52">
        <v>57</v>
      </c>
      <c r="F47" s="44"/>
      <c r="G47" s="48">
        <v>2953</v>
      </c>
      <c r="H47" s="58">
        <v>2953</v>
      </c>
      <c r="I47" s="59" t="s">
        <v>229</v>
      </c>
      <c r="J47" s="54">
        <v>15</v>
      </c>
      <c r="K47" s="54" t="s">
        <v>263</v>
      </c>
      <c r="L47" s="105" t="s">
        <v>618</v>
      </c>
      <c r="M47" s="53">
        <v>5052</v>
      </c>
      <c r="N47" s="47">
        <v>3274</v>
      </c>
      <c r="O47" s="58">
        <v>413</v>
      </c>
      <c r="P47" s="49">
        <f t="shared" si="6"/>
        <v>0</v>
      </c>
      <c r="Q47" s="49">
        <f t="shared" si="7"/>
        <v>0</v>
      </c>
      <c r="R47" s="49">
        <f t="shared" si="8"/>
        <v>3687</v>
      </c>
      <c r="S47" s="49">
        <f t="shared" si="9"/>
        <v>0</v>
      </c>
      <c r="T47" s="50">
        <f t="shared" si="10"/>
        <v>3687</v>
      </c>
    </row>
    <row r="48" spans="1:20" x14ac:dyDescent="0.2">
      <c r="A48" s="40">
        <v>39</v>
      </c>
      <c r="B48" s="41" t="s">
        <v>227</v>
      </c>
      <c r="C48" s="41">
        <v>2</v>
      </c>
      <c r="D48" s="42" t="s">
        <v>261</v>
      </c>
      <c r="E48" s="52">
        <v>68</v>
      </c>
      <c r="F48" s="44"/>
      <c r="G48" s="48">
        <v>1449</v>
      </c>
      <c r="H48" s="58">
        <v>1449</v>
      </c>
      <c r="I48" s="59" t="s">
        <v>229</v>
      </c>
      <c r="J48" s="54">
        <v>16</v>
      </c>
      <c r="K48" s="46" t="s">
        <v>264</v>
      </c>
      <c r="L48" s="97" t="s">
        <v>633</v>
      </c>
      <c r="M48" s="53">
        <v>1453</v>
      </c>
      <c r="N48" s="47">
        <v>1453</v>
      </c>
      <c r="O48" s="58">
        <v>64</v>
      </c>
      <c r="P48" s="49">
        <f t="shared" si="6"/>
        <v>0</v>
      </c>
      <c r="Q48" s="49">
        <f t="shared" si="7"/>
        <v>0</v>
      </c>
      <c r="R48" s="49">
        <f t="shared" si="8"/>
        <v>1517</v>
      </c>
      <c r="S48" s="49">
        <f t="shared" si="9"/>
        <v>0</v>
      </c>
      <c r="T48" s="50">
        <f t="shared" si="10"/>
        <v>1517</v>
      </c>
    </row>
    <row r="49" spans="1:20" x14ac:dyDescent="0.2">
      <c r="A49" s="40">
        <v>40</v>
      </c>
      <c r="B49" s="66" t="s">
        <v>227</v>
      </c>
      <c r="C49" s="41">
        <v>2</v>
      </c>
      <c r="D49" s="67" t="s">
        <v>261</v>
      </c>
      <c r="E49" s="75">
        <v>69</v>
      </c>
      <c r="F49" s="69"/>
      <c r="G49" s="86">
        <v>32</v>
      </c>
      <c r="H49" s="74">
        <v>32</v>
      </c>
      <c r="I49" s="76" t="s">
        <v>229</v>
      </c>
      <c r="J49" s="71">
        <v>16</v>
      </c>
      <c r="K49" s="72" t="s">
        <v>265</v>
      </c>
      <c r="L49" s="106" t="s">
        <v>633</v>
      </c>
      <c r="M49" s="70"/>
      <c r="N49" s="73">
        <v>68</v>
      </c>
      <c r="O49" s="74">
        <v>80</v>
      </c>
      <c r="P49" s="49">
        <f t="shared" si="6"/>
        <v>0</v>
      </c>
      <c r="Q49" s="49">
        <f t="shared" si="7"/>
        <v>0</v>
      </c>
      <c r="R49" s="49">
        <f t="shared" si="8"/>
        <v>148</v>
      </c>
      <c r="S49" s="49">
        <f t="shared" si="9"/>
        <v>0</v>
      </c>
      <c r="T49" s="50">
        <f t="shared" si="10"/>
        <v>148</v>
      </c>
    </row>
    <row r="50" spans="1:20" x14ac:dyDescent="0.2">
      <c r="A50" s="40">
        <v>41</v>
      </c>
      <c r="B50" s="41" t="s">
        <v>227</v>
      </c>
      <c r="C50" s="41">
        <v>2</v>
      </c>
      <c r="D50" s="42" t="s">
        <v>261</v>
      </c>
      <c r="E50" s="52">
        <v>73</v>
      </c>
      <c r="F50" s="44"/>
      <c r="G50" s="48">
        <v>0</v>
      </c>
      <c r="H50" s="58"/>
      <c r="I50" s="59"/>
      <c r="J50" s="46"/>
      <c r="K50" s="46"/>
      <c r="L50" s="97" t="s">
        <v>633</v>
      </c>
      <c r="M50" s="53"/>
      <c r="N50" s="47"/>
      <c r="O50" s="58">
        <v>78</v>
      </c>
      <c r="P50" s="49">
        <f t="shared" si="6"/>
        <v>0</v>
      </c>
      <c r="Q50" s="49">
        <f t="shared" si="7"/>
        <v>0</v>
      </c>
      <c r="R50" s="49">
        <f t="shared" si="8"/>
        <v>78</v>
      </c>
      <c r="S50" s="49">
        <f t="shared" si="9"/>
        <v>0</v>
      </c>
      <c r="T50" s="50">
        <f t="shared" si="10"/>
        <v>78</v>
      </c>
    </row>
    <row r="51" spans="1:20" x14ac:dyDescent="0.2">
      <c r="A51" s="40">
        <v>42</v>
      </c>
      <c r="B51" s="41" t="s">
        <v>227</v>
      </c>
      <c r="C51" s="41">
        <v>2</v>
      </c>
      <c r="D51" s="42" t="s">
        <v>261</v>
      </c>
      <c r="E51" s="52">
        <v>83</v>
      </c>
      <c r="F51" s="44"/>
      <c r="G51" s="48">
        <v>72</v>
      </c>
      <c r="H51" s="58">
        <v>72</v>
      </c>
      <c r="I51" s="59" t="s">
        <v>229</v>
      </c>
      <c r="J51" s="46" t="s">
        <v>40</v>
      </c>
      <c r="K51" s="46" t="s">
        <v>266</v>
      </c>
      <c r="L51" s="97" t="s">
        <v>633</v>
      </c>
      <c r="M51" s="53">
        <v>308</v>
      </c>
      <c r="N51" s="47">
        <v>63</v>
      </c>
      <c r="O51" s="58">
        <v>279</v>
      </c>
      <c r="P51" s="49">
        <f t="shared" si="6"/>
        <v>0</v>
      </c>
      <c r="Q51" s="49">
        <f t="shared" si="7"/>
        <v>0</v>
      </c>
      <c r="R51" s="49">
        <f t="shared" si="8"/>
        <v>342</v>
      </c>
      <c r="S51" s="49">
        <f t="shared" si="9"/>
        <v>0</v>
      </c>
      <c r="T51" s="50">
        <f t="shared" si="10"/>
        <v>342</v>
      </c>
    </row>
    <row r="52" spans="1:20" x14ac:dyDescent="0.2">
      <c r="A52" s="40">
        <v>43</v>
      </c>
      <c r="B52" s="41" t="s">
        <v>227</v>
      </c>
      <c r="C52" s="41">
        <v>2</v>
      </c>
      <c r="D52" s="42" t="s">
        <v>267</v>
      </c>
      <c r="E52" s="43">
        <v>140</v>
      </c>
      <c r="F52" s="44">
        <v>142</v>
      </c>
      <c r="G52" s="48">
        <v>518</v>
      </c>
      <c r="H52" s="48">
        <v>518</v>
      </c>
      <c r="I52" s="53" t="s">
        <v>229</v>
      </c>
      <c r="J52" s="54">
        <v>6</v>
      </c>
      <c r="K52" s="54" t="s">
        <v>268</v>
      </c>
      <c r="L52" s="97" t="s">
        <v>634</v>
      </c>
      <c r="M52" s="53">
        <v>528</v>
      </c>
      <c r="N52" s="47">
        <v>528</v>
      </c>
      <c r="O52" s="48">
        <v>0</v>
      </c>
      <c r="P52" s="49">
        <f t="shared" si="6"/>
        <v>0</v>
      </c>
      <c r="Q52" s="49">
        <f t="shared" si="7"/>
        <v>0</v>
      </c>
      <c r="R52" s="49">
        <f t="shared" si="8"/>
        <v>528</v>
      </c>
      <c r="S52" s="49">
        <f t="shared" si="9"/>
        <v>0</v>
      </c>
      <c r="T52" s="50">
        <f t="shared" si="10"/>
        <v>528</v>
      </c>
    </row>
    <row r="53" spans="1:20" x14ac:dyDescent="0.2">
      <c r="A53" s="40">
        <v>44</v>
      </c>
      <c r="B53" s="41" t="s">
        <v>227</v>
      </c>
      <c r="C53" s="41">
        <v>2</v>
      </c>
      <c r="D53" s="42" t="s">
        <v>267</v>
      </c>
      <c r="E53" s="52">
        <v>144</v>
      </c>
      <c r="F53" s="44"/>
      <c r="G53" s="48">
        <v>200</v>
      </c>
      <c r="H53" s="58">
        <v>200</v>
      </c>
      <c r="I53" s="59" t="s">
        <v>229</v>
      </c>
      <c r="J53" s="54">
        <v>6</v>
      </c>
      <c r="K53" s="46" t="s">
        <v>269</v>
      </c>
      <c r="L53" s="97" t="s">
        <v>634</v>
      </c>
      <c r="M53" s="53">
        <v>217</v>
      </c>
      <c r="N53" s="47">
        <v>247</v>
      </c>
      <c r="O53" s="58">
        <v>0</v>
      </c>
      <c r="P53" s="49">
        <f t="shared" si="6"/>
        <v>0</v>
      </c>
      <c r="Q53" s="49">
        <f t="shared" si="7"/>
        <v>0</v>
      </c>
      <c r="R53" s="49">
        <f t="shared" si="8"/>
        <v>247</v>
      </c>
      <c r="S53" s="49">
        <f t="shared" si="9"/>
        <v>0</v>
      </c>
      <c r="T53" s="50">
        <f t="shared" si="10"/>
        <v>247</v>
      </c>
    </row>
    <row r="54" spans="1:20" x14ac:dyDescent="0.2">
      <c r="A54" s="40">
        <v>45</v>
      </c>
      <c r="B54" s="41" t="s">
        <v>227</v>
      </c>
      <c r="C54" s="41">
        <v>2</v>
      </c>
      <c r="D54" s="42" t="s">
        <v>270</v>
      </c>
      <c r="E54" s="52">
        <v>2</v>
      </c>
      <c r="F54" s="44"/>
      <c r="G54" s="48">
        <v>1966</v>
      </c>
      <c r="H54" s="48">
        <v>1966</v>
      </c>
      <c r="I54" s="59" t="s">
        <v>229</v>
      </c>
      <c r="J54" s="54">
        <v>6</v>
      </c>
      <c r="K54" s="54">
        <v>22</v>
      </c>
      <c r="L54" s="105" t="s">
        <v>623</v>
      </c>
      <c r="M54" s="53">
        <v>1966</v>
      </c>
      <c r="N54" s="47">
        <v>1961</v>
      </c>
      <c r="O54" s="48">
        <v>0</v>
      </c>
      <c r="P54" s="49">
        <f t="shared" si="6"/>
        <v>0</v>
      </c>
      <c r="Q54" s="49">
        <f t="shared" si="7"/>
        <v>0</v>
      </c>
      <c r="R54" s="49">
        <f t="shared" si="8"/>
        <v>1961</v>
      </c>
      <c r="S54" s="49">
        <f t="shared" si="9"/>
        <v>0</v>
      </c>
      <c r="T54" s="50">
        <f t="shared" si="10"/>
        <v>1961</v>
      </c>
    </row>
    <row r="55" spans="1:20" x14ac:dyDescent="0.2">
      <c r="A55" s="40">
        <v>46</v>
      </c>
      <c r="B55" s="41" t="s">
        <v>227</v>
      </c>
      <c r="C55" s="41">
        <v>2</v>
      </c>
      <c r="D55" s="42" t="s">
        <v>270</v>
      </c>
      <c r="E55" s="43">
        <v>6</v>
      </c>
      <c r="F55" s="44"/>
      <c r="G55" s="48">
        <v>736</v>
      </c>
      <c r="H55" s="48">
        <v>736</v>
      </c>
      <c r="I55" s="53" t="s">
        <v>229</v>
      </c>
      <c r="J55" s="54">
        <v>6</v>
      </c>
      <c r="K55" s="54">
        <v>30</v>
      </c>
      <c r="L55" s="105" t="s">
        <v>623</v>
      </c>
      <c r="M55" s="53">
        <v>740</v>
      </c>
      <c r="N55" s="47">
        <v>740</v>
      </c>
      <c r="O55" s="48">
        <v>407</v>
      </c>
      <c r="P55" s="49">
        <f t="shared" si="6"/>
        <v>0</v>
      </c>
      <c r="Q55" s="49">
        <f t="shared" si="7"/>
        <v>0</v>
      </c>
      <c r="R55" s="49">
        <f t="shared" si="8"/>
        <v>1147</v>
      </c>
      <c r="S55" s="49">
        <f t="shared" si="9"/>
        <v>0</v>
      </c>
      <c r="T55" s="50">
        <f t="shared" si="10"/>
        <v>1147</v>
      </c>
    </row>
    <row r="56" spans="1:20" x14ac:dyDescent="0.2">
      <c r="A56" s="40">
        <v>47</v>
      </c>
      <c r="B56" s="41" t="s">
        <v>227</v>
      </c>
      <c r="C56" s="41">
        <v>2</v>
      </c>
      <c r="D56" s="42" t="s">
        <v>271</v>
      </c>
      <c r="E56" s="43">
        <v>12</v>
      </c>
      <c r="F56" s="44"/>
      <c r="G56" s="48">
        <v>439</v>
      </c>
      <c r="H56" s="48">
        <v>439</v>
      </c>
      <c r="I56" s="53" t="s">
        <v>229</v>
      </c>
      <c r="J56" s="54">
        <v>15</v>
      </c>
      <c r="K56" s="54">
        <v>129</v>
      </c>
      <c r="L56" s="105" t="s">
        <v>633</v>
      </c>
      <c r="M56" s="53">
        <v>441</v>
      </c>
      <c r="N56" s="47">
        <v>441</v>
      </c>
      <c r="O56" s="48">
        <v>401</v>
      </c>
      <c r="P56" s="49">
        <f t="shared" si="6"/>
        <v>0</v>
      </c>
      <c r="Q56" s="49">
        <f t="shared" si="7"/>
        <v>0</v>
      </c>
      <c r="R56" s="49">
        <f t="shared" si="8"/>
        <v>842</v>
      </c>
      <c r="S56" s="49">
        <f t="shared" si="9"/>
        <v>0</v>
      </c>
      <c r="T56" s="50">
        <f t="shared" si="10"/>
        <v>842</v>
      </c>
    </row>
    <row r="57" spans="1:20" x14ac:dyDescent="0.2">
      <c r="A57" s="40">
        <v>48</v>
      </c>
      <c r="B57" s="41" t="s">
        <v>227</v>
      </c>
      <c r="C57" s="41">
        <v>2</v>
      </c>
      <c r="D57" s="42" t="s">
        <v>271</v>
      </c>
      <c r="E57" s="52">
        <v>17</v>
      </c>
      <c r="F57" s="44"/>
      <c r="G57" s="48">
        <v>562</v>
      </c>
      <c r="H57" s="58">
        <v>562</v>
      </c>
      <c r="I57" s="59" t="s">
        <v>229</v>
      </c>
      <c r="J57" s="54">
        <v>15</v>
      </c>
      <c r="K57" s="54">
        <v>58</v>
      </c>
      <c r="L57" s="97" t="s">
        <v>633</v>
      </c>
      <c r="M57" s="53">
        <v>573</v>
      </c>
      <c r="N57" s="47">
        <v>545</v>
      </c>
      <c r="O57" s="58">
        <v>8</v>
      </c>
      <c r="P57" s="49">
        <f t="shared" si="6"/>
        <v>0</v>
      </c>
      <c r="Q57" s="49">
        <f t="shared" si="7"/>
        <v>0</v>
      </c>
      <c r="R57" s="49">
        <f t="shared" si="8"/>
        <v>553</v>
      </c>
      <c r="S57" s="49">
        <f t="shared" si="9"/>
        <v>0</v>
      </c>
      <c r="T57" s="50">
        <f t="shared" si="10"/>
        <v>553</v>
      </c>
    </row>
    <row r="58" spans="1:20" x14ac:dyDescent="0.2">
      <c r="A58" s="40">
        <v>49</v>
      </c>
      <c r="B58" s="41" t="s">
        <v>227</v>
      </c>
      <c r="C58" s="41">
        <v>2</v>
      </c>
      <c r="D58" s="42" t="s">
        <v>272</v>
      </c>
      <c r="E58" s="43">
        <v>4</v>
      </c>
      <c r="F58" s="44"/>
      <c r="G58" s="48">
        <v>207</v>
      </c>
      <c r="H58" s="48">
        <v>207</v>
      </c>
      <c r="I58" s="53" t="s">
        <v>229</v>
      </c>
      <c r="J58" s="54">
        <v>8</v>
      </c>
      <c r="K58" s="54">
        <v>43</v>
      </c>
      <c r="L58" s="105" t="s">
        <v>626</v>
      </c>
      <c r="M58" s="53">
        <v>208</v>
      </c>
      <c r="N58" s="47">
        <v>208</v>
      </c>
      <c r="O58" s="48">
        <v>162</v>
      </c>
      <c r="P58" s="49">
        <f t="shared" si="6"/>
        <v>0</v>
      </c>
      <c r="Q58" s="49">
        <f t="shared" si="7"/>
        <v>0</v>
      </c>
      <c r="R58" s="49">
        <f t="shared" si="8"/>
        <v>370</v>
      </c>
      <c r="S58" s="49">
        <f t="shared" si="9"/>
        <v>0</v>
      </c>
      <c r="T58" s="50">
        <f t="shared" si="10"/>
        <v>370</v>
      </c>
    </row>
    <row r="59" spans="1:20" x14ac:dyDescent="0.2">
      <c r="A59" s="40">
        <v>50</v>
      </c>
      <c r="B59" s="41" t="s">
        <v>227</v>
      </c>
      <c r="C59" s="41">
        <v>2</v>
      </c>
      <c r="D59" s="42" t="s">
        <v>272</v>
      </c>
      <c r="E59" s="43">
        <v>6</v>
      </c>
      <c r="F59" s="44"/>
      <c r="G59" s="48">
        <v>2943</v>
      </c>
      <c r="H59" s="48">
        <v>2943</v>
      </c>
      <c r="I59" s="59" t="s">
        <v>229</v>
      </c>
      <c r="J59" s="54">
        <v>8</v>
      </c>
      <c r="K59" s="46" t="s">
        <v>273</v>
      </c>
      <c r="L59" s="105" t="s">
        <v>635</v>
      </c>
      <c r="M59" s="53">
        <v>2953</v>
      </c>
      <c r="N59" s="47">
        <v>2942</v>
      </c>
      <c r="O59" s="48">
        <v>10</v>
      </c>
      <c r="P59" s="49">
        <f t="shared" si="6"/>
        <v>0</v>
      </c>
      <c r="Q59" s="49">
        <f t="shared" si="7"/>
        <v>0</v>
      </c>
      <c r="R59" s="49">
        <f t="shared" si="8"/>
        <v>2952</v>
      </c>
      <c r="S59" s="49">
        <f t="shared" si="9"/>
        <v>0</v>
      </c>
      <c r="T59" s="50">
        <f t="shared" si="10"/>
        <v>2952</v>
      </c>
    </row>
    <row r="60" spans="1:20" x14ac:dyDescent="0.2">
      <c r="A60" s="40">
        <v>51</v>
      </c>
      <c r="B60" s="41" t="s">
        <v>227</v>
      </c>
      <c r="C60" s="41">
        <v>2</v>
      </c>
      <c r="D60" s="42" t="s">
        <v>272</v>
      </c>
      <c r="E60" s="43">
        <v>12</v>
      </c>
      <c r="F60" s="44"/>
      <c r="G60" s="48">
        <v>292</v>
      </c>
      <c r="H60" s="48">
        <v>292</v>
      </c>
      <c r="I60" s="53" t="s">
        <v>229</v>
      </c>
      <c r="J60" s="54">
        <v>8</v>
      </c>
      <c r="K60" s="54">
        <v>48</v>
      </c>
      <c r="L60" s="105" t="s">
        <v>626</v>
      </c>
      <c r="M60" s="53">
        <v>295</v>
      </c>
      <c r="N60" s="47">
        <v>294</v>
      </c>
      <c r="O60" s="48">
        <v>0</v>
      </c>
      <c r="P60" s="49">
        <f t="shared" si="6"/>
        <v>0</v>
      </c>
      <c r="Q60" s="49">
        <f t="shared" si="7"/>
        <v>0</v>
      </c>
      <c r="R60" s="49">
        <f t="shared" si="8"/>
        <v>294</v>
      </c>
      <c r="S60" s="49">
        <f t="shared" si="9"/>
        <v>0</v>
      </c>
      <c r="T60" s="50">
        <f t="shared" si="10"/>
        <v>294</v>
      </c>
    </row>
    <row r="61" spans="1:20" x14ac:dyDescent="0.2">
      <c r="A61" s="40">
        <v>52</v>
      </c>
      <c r="B61" s="41" t="s">
        <v>227</v>
      </c>
      <c r="C61" s="41">
        <v>2</v>
      </c>
      <c r="D61" s="42" t="s">
        <v>272</v>
      </c>
      <c r="E61" s="43">
        <v>14</v>
      </c>
      <c r="F61" s="44"/>
      <c r="G61" s="48">
        <v>351</v>
      </c>
      <c r="H61" s="48">
        <v>351</v>
      </c>
      <c r="I61" s="53" t="s">
        <v>229</v>
      </c>
      <c r="J61" s="54">
        <v>8</v>
      </c>
      <c r="K61" s="54">
        <v>49</v>
      </c>
      <c r="L61" s="105" t="s">
        <v>636</v>
      </c>
      <c r="M61" s="53">
        <v>358</v>
      </c>
      <c r="N61" s="47">
        <v>353</v>
      </c>
      <c r="O61" s="48">
        <v>0</v>
      </c>
      <c r="P61" s="49">
        <f t="shared" si="6"/>
        <v>0</v>
      </c>
      <c r="Q61" s="49">
        <f t="shared" si="7"/>
        <v>0</v>
      </c>
      <c r="R61" s="49">
        <f t="shared" si="8"/>
        <v>353</v>
      </c>
      <c r="S61" s="49">
        <f t="shared" si="9"/>
        <v>0</v>
      </c>
      <c r="T61" s="50">
        <f t="shared" si="10"/>
        <v>353</v>
      </c>
    </row>
    <row r="62" spans="1:20" x14ac:dyDescent="0.2">
      <c r="A62" s="40">
        <v>53</v>
      </c>
      <c r="B62" s="41" t="s">
        <v>227</v>
      </c>
      <c r="C62" s="41">
        <v>2</v>
      </c>
      <c r="D62" s="42" t="s">
        <v>272</v>
      </c>
      <c r="E62" s="43">
        <v>28</v>
      </c>
      <c r="F62" s="44"/>
      <c r="G62" s="48">
        <v>2480</v>
      </c>
      <c r="H62" s="48">
        <v>2480</v>
      </c>
      <c r="I62" s="59" t="s">
        <v>229</v>
      </c>
      <c r="J62" s="54">
        <v>7</v>
      </c>
      <c r="K62" s="54">
        <v>10</v>
      </c>
      <c r="L62" s="105" t="s">
        <v>636</v>
      </c>
      <c r="M62" s="53">
        <v>2480</v>
      </c>
      <c r="N62" s="47">
        <v>2492</v>
      </c>
      <c r="O62" s="48">
        <v>73</v>
      </c>
      <c r="P62" s="49">
        <f t="shared" si="6"/>
        <v>0</v>
      </c>
      <c r="Q62" s="49">
        <f t="shared" si="7"/>
        <v>0</v>
      </c>
      <c r="R62" s="49">
        <f t="shared" si="8"/>
        <v>2565</v>
      </c>
      <c r="S62" s="49">
        <f t="shared" si="9"/>
        <v>0</v>
      </c>
      <c r="T62" s="50">
        <f t="shared" si="10"/>
        <v>2565</v>
      </c>
    </row>
    <row r="63" spans="1:20" x14ac:dyDescent="0.2">
      <c r="A63" s="40">
        <v>54</v>
      </c>
      <c r="B63" s="41" t="s">
        <v>227</v>
      </c>
      <c r="C63" s="41">
        <v>2</v>
      </c>
      <c r="D63" s="42" t="s">
        <v>274</v>
      </c>
      <c r="E63" s="43">
        <v>65</v>
      </c>
      <c r="F63" s="44"/>
      <c r="G63" s="48">
        <v>2988</v>
      </c>
      <c r="H63" s="48">
        <v>2988</v>
      </c>
      <c r="I63" s="59" t="s">
        <v>229</v>
      </c>
      <c r="J63" s="54">
        <v>16</v>
      </c>
      <c r="K63" s="46" t="s">
        <v>275</v>
      </c>
      <c r="L63" s="105" t="s">
        <v>633</v>
      </c>
      <c r="M63" s="53">
        <v>3675</v>
      </c>
      <c r="N63" s="47">
        <v>3249</v>
      </c>
      <c r="O63" s="48">
        <v>0</v>
      </c>
      <c r="P63" s="49">
        <f t="shared" si="6"/>
        <v>0</v>
      </c>
      <c r="Q63" s="49">
        <f t="shared" si="7"/>
        <v>0</v>
      </c>
      <c r="R63" s="49">
        <f t="shared" si="8"/>
        <v>3249</v>
      </c>
      <c r="S63" s="49">
        <f t="shared" si="9"/>
        <v>0</v>
      </c>
      <c r="T63" s="50">
        <f t="shared" si="10"/>
        <v>3249</v>
      </c>
    </row>
    <row r="64" spans="1:20" x14ac:dyDescent="0.2">
      <c r="A64" s="40">
        <v>55</v>
      </c>
      <c r="B64" s="41" t="s">
        <v>227</v>
      </c>
      <c r="C64" s="41">
        <v>2</v>
      </c>
      <c r="D64" s="42" t="s">
        <v>274</v>
      </c>
      <c r="E64" s="43">
        <v>101</v>
      </c>
      <c r="F64" s="44"/>
      <c r="G64" s="48">
        <v>268</v>
      </c>
      <c r="H64" s="48">
        <v>268</v>
      </c>
      <c r="I64" s="53" t="s">
        <v>229</v>
      </c>
      <c r="J64" s="54">
        <v>9</v>
      </c>
      <c r="K64" s="54">
        <v>115</v>
      </c>
      <c r="L64" s="105" t="s">
        <v>625</v>
      </c>
      <c r="M64" s="53">
        <v>268</v>
      </c>
      <c r="N64" s="64">
        <v>270</v>
      </c>
      <c r="O64" s="65">
        <v>0</v>
      </c>
      <c r="P64" s="49">
        <f t="shared" si="6"/>
        <v>0</v>
      </c>
      <c r="Q64" s="49">
        <f t="shared" si="7"/>
        <v>0</v>
      </c>
      <c r="R64" s="49">
        <f t="shared" si="8"/>
        <v>270</v>
      </c>
      <c r="S64" s="49">
        <f t="shared" si="9"/>
        <v>0</v>
      </c>
      <c r="T64" s="50">
        <f t="shared" si="10"/>
        <v>270</v>
      </c>
    </row>
    <row r="65" spans="1:20" x14ac:dyDescent="0.2">
      <c r="A65" s="40">
        <v>56</v>
      </c>
      <c r="B65" s="41" t="s">
        <v>227</v>
      </c>
      <c r="C65" s="41">
        <v>2</v>
      </c>
      <c r="D65" s="42" t="s">
        <v>274</v>
      </c>
      <c r="E65" s="52">
        <v>105</v>
      </c>
      <c r="F65" s="53" t="s">
        <v>10</v>
      </c>
      <c r="G65" s="48">
        <v>6051</v>
      </c>
      <c r="H65" s="58">
        <v>6051</v>
      </c>
      <c r="I65" s="59" t="s">
        <v>229</v>
      </c>
      <c r="J65" s="54">
        <v>9</v>
      </c>
      <c r="K65" s="46" t="s">
        <v>276</v>
      </c>
      <c r="L65" s="97" t="s">
        <v>625</v>
      </c>
      <c r="M65" s="53">
        <v>6781</v>
      </c>
      <c r="N65" s="64">
        <v>6373</v>
      </c>
      <c r="O65" s="77">
        <v>0</v>
      </c>
      <c r="P65" s="49">
        <f t="shared" si="6"/>
        <v>0</v>
      </c>
      <c r="Q65" s="49">
        <f t="shared" si="7"/>
        <v>0</v>
      </c>
      <c r="R65" s="49">
        <f t="shared" si="8"/>
        <v>6373</v>
      </c>
      <c r="S65" s="49">
        <f t="shared" si="9"/>
        <v>0</v>
      </c>
      <c r="T65" s="50">
        <f t="shared" si="10"/>
        <v>6373</v>
      </c>
    </row>
    <row r="66" spans="1:20" x14ac:dyDescent="0.2">
      <c r="A66" s="40">
        <v>57</v>
      </c>
      <c r="B66" s="41" t="s">
        <v>227</v>
      </c>
      <c r="C66" s="41">
        <v>2</v>
      </c>
      <c r="D66" s="42" t="s">
        <v>274</v>
      </c>
      <c r="E66" s="43">
        <v>117</v>
      </c>
      <c r="F66" s="44"/>
      <c r="G66" s="48">
        <v>510</v>
      </c>
      <c r="H66" s="48">
        <v>510</v>
      </c>
      <c r="I66" s="53" t="s">
        <v>229</v>
      </c>
      <c r="J66" s="54">
        <v>9</v>
      </c>
      <c r="K66" s="54">
        <v>32</v>
      </c>
      <c r="L66" s="105" t="s">
        <v>619</v>
      </c>
      <c r="M66" s="53">
        <v>510</v>
      </c>
      <c r="N66" s="64">
        <v>509</v>
      </c>
      <c r="O66" s="65">
        <v>29</v>
      </c>
      <c r="P66" s="49">
        <f t="shared" si="6"/>
        <v>0</v>
      </c>
      <c r="Q66" s="49">
        <f t="shared" si="7"/>
        <v>0</v>
      </c>
      <c r="R66" s="49">
        <f t="shared" si="8"/>
        <v>538</v>
      </c>
      <c r="S66" s="49">
        <f t="shared" si="9"/>
        <v>0</v>
      </c>
      <c r="T66" s="50">
        <f t="shared" si="10"/>
        <v>538</v>
      </c>
    </row>
    <row r="67" spans="1:20" x14ac:dyDescent="0.2">
      <c r="A67" s="40">
        <v>58</v>
      </c>
      <c r="B67" s="41" t="s">
        <v>227</v>
      </c>
      <c r="C67" s="41">
        <v>2</v>
      </c>
      <c r="D67" s="42" t="s">
        <v>274</v>
      </c>
      <c r="E67" s="43">
        <v>123</v>
      </c>
      <c r="F67" s="44"/>
      <c r="G67" s="48">
        <v>3267</v>
      </c>
      <c r="H67" s="48">
        <v>3267</v>
      </c>
      <c r="I67" s="59" t="s">
        <v>229</v>
      </c>
      <c r="J67" s="54">
        <v>9</v>
      </c>
      <c r="K67" s="46" t="s">
        <v>44</v>
      </c>
      <c r="L67" s="105" t="s">
        <v>619</v>
      </c>
      <c r="M67" s="53">
        <v>3267</v>
      </c>
      <c r="N67" s="47">
        <v>3253</v>
      </c>
      <c r="O67" s="48">
        <v>0</v>
      </c>
      <c r="P67" s="49">
        <f t="shared" si="6"/>
        <v>0</v>
      </c>
      <c r="Q67" s="49">
        <f t="shared" si="7"/>
        <v>0</v>
      </c>
      <c r="R67" s="49">
        <f t="shared" si="8"/>
        <v>3253</v>
      </c>
      <c r="S67" s="49">
        <f t="shared" si="9"/>
        <v>0</v>
      </c>
      <c r="T67" s="50">
        <f t="shared" si="10"/>
        <v>3253</v>
      </c>
    </row>
  </sheetData>
  <mergeCells count="2">
    <mergeCell ref="M1:N1"/>
    <mergeCell ref="E7:F7"/>
  </mergeCells>
  <conditionalFormatting sqref="T10:T67">
    <cfRule type="cellIs" dxfId="17" priority="1" operator="greaterThan">
      <formula>8000</formula>
    </cfRule>
    <cfRule type="cellIs" dxfId="16" priority="2" operator="between">
      <formula>1000</formula>
      <formula>8001</formula>
    </cfRule>
    <cfRule type="cellIs" dxfId="15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2" orientation="landscape" r:id="rId1"/>
  <headerFoot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9"/>
  <sheetViews>
    <sheetView view="pageLayout" zoomScaleNormal="130" workbookViewId="0">
      <selection activeCell="K14" sqref="K14"/>
    </sheetView>
  </sheetViews>
  <sheetFormatPr defaultRowHeight="12.75" x14ac:dyDescent="0.2"/>
  <cols>
    <col min="1" max="1" width="4" style="6" customWidth="1"/>
    <col min="2" max="2" width="5.28515625" customWidth="1"/>
    <col min="3" max="3" width="5.7109375" customWidth="1"/>
    <col min="4" max="4" width="11.140625" customWidth="1"/>
    <col min="5" max="5" width="3.85546875" customWidth="1"/>
    <col min="6" max="6" width="3.5703125" customWidth="1"/>
    <col min="9" max="9" width="9.140625" style="8"/>
    <col min="10" max="10" width="5.85546875" customWidth="1"/>
    <col min="12" max="12" width="5.7109375" customWidth="1"/>
    <col min="13" max="13" width="7.28515625" customWidth="1"/>
    <col min="16" max="16" width="9.28515625" customWidth="1"/>
    <col min="17" max="18" width="9.425781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K1" s="5"/>
      <c r="M1" s="129"/>
      <c r="N1" s="129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E3" s="62" t="s">
        <v>277</v>
      </c>
      <c r="F3" s="62"/>
      <c r="G3" s="62"/>
      <c r="H3" s="62"/>
      <c r="I3" s="62"/>
      <c r="J3" s="62"/>
      <c r="K3" s="62"/>
      <c r="L3" s="62"/>
      <c r="M3" s="62"/>
      <c r="N3" s="62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6" spans="1:20" ht="77.25" x14ac:dyDescent="0.2">
      <c r="A6" s="15" t="s">
        <v>25</v>
      </c>
      <c r="B6" s="16" t="s">
        <v>715</v>
      </c>
      <c r="C6" s="88" t="s">
        <v>544</v>
      </c>
      <c r="D6" s="17" t="s">
        <v>0</v>
      </c>
      <c r="E6" s="130" t="s">
        <v>1</v>
      </c>
      <c r="F6" s="130"/>
      <c r="G6" s="89" t="s">
        <v>545</v>
      </c>
      <c r="H6" s="89" t="s">
        <v>546</v>
      </c>
      <c r="I6" s="18" t="s">
        <v>2</v>
      </c>
      <c r="J6" s="19" t="s">
        <v>3</v>
      </c>
      <c r="K6" s="20" t="s">
        <v>4</v>
      </c>
      <c r="L6" s="90" t="s">
        <v>547</v>
      </c>
      <c r="M6" s="92" t="s">
        <v>548</v>
      </c>
      <c r="N6" s="21" t="s">
        <v>537</v>
      </c>
      <c r="O6" s="22" t="s">
        <v>538</v>
      </c>
      <c r="P6" s="23" t="s">
        <v>539</v>
      </c>
      <c r="Q6" s="23" t="s">
        <v>540</v>
      </c>
      <c r="R6" s="23" t="s">
        <v>549</v>
      </c>
      <c r="S6" s="23" t="s">
        <v>541</v>
      </c>
      <c r="T6" s="24" t="s">
        <v>542</v>
      </c>
    </row>
    <row r="7" spans="1:20" x14ac:dyDescent="0.2">
      <c r="A7" s="25">
        <v>1</v>
      </c>
      <c r="B7" s="26">
        <v>2</v>
      </c>
      <c r="C7" s="27">
        <v>3</v>
      </c>
      <c r="D7" s="28">
        <v>4</v>
      </c>
      <c r="E7" s="25">
        <v>5</v>
      </c>
      <c r="F7" s="25">
        <v>6</v>
      </c>
      <c r="G7" s="93">
        <v>7</v>
      </c>
      <c r="H7" s="93">
        <v>8</v>
      </c>
      <c r="I7" s="29">
        <v>9</v>
      </c>
      <c r="J7" s="30">
        <v>10</v>
      </c>
      <c r="K7" s="31" t="s">
        <v>550</v>
      </c>
      <c r="L7" s="94" t="s">
        <v>551</v>
      </c>
      <c r="M7" s="95">
        <v>13</v>
      </c>
      <c r="N7" s="32">
        <v>14</v>
      </c>
      <c r="O7" s="33">
        <v>15</v>
      </c>
      <c r="P7" s="32">
        <v>16</v>
      </c>
      <c r="Q7" s="33">
        <v>17</v>
      </c>
      <c r="R7" s="32">
        <v>18</v>
      </c>
      <c r="S7" s="33">
        <v>19</v>
      </c>
      <c r="T7" s="32">
        <v>20</v>
      </c>
    </row>
    <row r="8" spans="1:20" x14ac:dyDescent="0.2">
      <c r="A8" s="25"/>
      <c r="B8" s="26"/>
      <c r="C8" s="27"/>
      <c r="D8" s="37" t="s">
        <v>5</v>
      </c>
      <c r="E8" s="38"/>
      <c r="F8" s="37"/>
      <c r="G8" s="37">
        <f>SUM(G9:G6845)</f>
        <v>103521.60000000001</v>
      </c>
      <c r="H8" s="37">
        <f>SUM(H9:H6845)</f>
        <v>103521.60000000001</v>
      </c>
      <c r="I8" s="29"/>
      <c r="J8" s="30"/>
      <c r="K8" s="31"/>
      <c r="L8" s="94"/>
      <c r="M8" s="96"/>
      <c r="N8" s="39">
        <f t="shared" ref="N8:T8" si="0">SUBTOTAL(9,N9:N6845)</f>
        <v>106168</v>
      </c>
      <c r="O8" s="39">
        <f t="shared" si="0"/>
        <v>9935</v>
      </c>
      <c r="P8" s="39">
        <f t="shared" si="0"/>
        <v>0</v>
      </c>
      <c r="Q8" s="39">
        <f t="shared" si="0"/>
        <v>0</v>
      </c>
      <c r="R8" s="39">
        <f t="shared" si="0"/>
        <v>116103</v>
      </c>
      <c r="S8" s="39">
        <f t="shared" si="0"/>
        <v>0</v>
      </c>
      <c r="T8" s="39">
        <f t="shared" si="0"/>
        <v>116103</v>
      </c>
    </row>
    <row r="9" spans="1:20" x14ac:dyDescent="0.2">
      <c r="A9" s="40">
        <v>1</v>
      </c>
      <c r="B9" s="41" t="s">
        <v>278</v>
      </c>
      <c r="C9" s="41">
        <v>2</v>
      </c>
      <c r="D9" s="42" t="s">
        <v>279</v>
      </c>
      <c r="E9" s="43">
        <v>12</v>
      </c>
      <c r="F9" s="44"/>
      <c r="G9" s="48">
        <v>966</v>
      </c>
      <c r="H9" s="58">
        <v>966</v>
      </c>
      <c r="I9" s="59" t="s">
        <v>229</v>
      </c>
      <c r="J9" s="54">
        <v>27</v>
      </c>
      <c r="K9" s="46" t="s">
        <v>280</v>
      </c>
      <c r="L9" s="97" t="s">
        <v>637</v>
      </c>
      <c r="M9" s="53">
        <v>966</v>
      </c>
      <c r="N9" s="47">
        <v>966</v>
      </c>
      <c r="O9" s="52">
        <v>126</v>
      </c>
      <c r="P9" s="49">
        <f t="shared" ref="P9:P40" si="1">IF($C9=7,SUM($N9+$O9),)</f>
        <v>0</v>
      </c>
      <c r="Q9" s="49">
        <f t="shared" ref="Q9:Q40" si="2">IF($C9=5,SUM($N9+$O9),)</f>
        <v>0</v>
      </c>
      <c r="R9" s="49">
        <f t="shared" ref="R9:R40" si="3">IF($C9=2,SUM($N9+$O9),)</f>
        <v>1092</v>
      </c>
      <c r="S9" s="49">
        <f t="shared" ref="S9:S40" si="4">IF($C9=1,SUM($N9+$O9),)</f>
        <v>0</v>
      </c>
      <c r="T9" s="50">
        <f t="shared" ref="T9:T40" si="5">P9+Q9+R9+S9</f>
        <v>1092</v>
      </c>
    </row>
    <row r="10" spans="1:20" x14ac:dyDescent="0.2">
      <c r="A10" s="40">
        <v>2</v>
      </c>
      <c r="B10" s="41" t="s">
        <v>278</v>
      </c>
      <c r="C10" s="41">
        <v>2</v>
      </c>
      <c r="D10" s="42" t="s">
        <v>279</v>
      </c>
      <c r="E10" s="52">
        <v>20</v>
      </c>
      <c r="F10" s="44"/>
      <c r="G10" s="48">
        <v>0</v>
      </c>
      <c r="H10" s="58"/>
      <c r="I10" s="56"/>
      <c r="J10" s="57"/>
      <c r="K10" s="57"/>
      <c r="L10" s="97" t="s">
        <v>637</v>
      </c>
      <c r="M10" s="53"/>
      <c r="N10" s="47"/>
      <c r="O10" s="52">
        <v>66</v>
      </c>
      <c r="P10" s="49">
        <f t="shared" si="1"/>
        <v>0</v>
      </c>
      <c r="Q10" s="49">
        <f t="shared" si="2"/>
        <v>0</v>
      </c>
      <c r="R10" s="49">
        <f t="shared" si="3"/>
        <v>66</v>
      </c>
      <c r="S10" s="49">
        <f t="shared" si="4"/>
        <v>0</v>
      </c>
      <c r="T10" s="50">
        <f t="shared" si="5"/>
        <v>66</v>
      </c>
    </row>
    <row r="11" spans="1:20" x14ac:dyDescent="0.2">
      <c r="A11" s="40">
        <v>3</v>
      </c>
      <c r="B11" s="41" t="s">
        <v>278</v>
      </c>
      <c r="C11" s="41">
        <v>2</v>
      </c>
      <c r="D11" s="42" t="s">
        <v>279</v>
      </c>
      <c r="E11" s="52">
        <v>22</v>
      </c>
      <c r="F11" s="44"/>
      <c r="G11" s="48">
        <v>0</v>
      </c>
      <c r="H11" s="58"/>
      <c r="I11" s="53"/>
      <c r="J11" s="54"/>
      <c r="K11" s="54"/>
      <c r="L11" s="97" t="s">
        <v>637</v>
      </c>
      <c r="M11" s="53"/>
      <c r="N11" s="47"/>
      <c r="O11" s="52">
        <v>67</v>
      </c>
      <c r="P11" s="49">
        <f t="shared" si="1"/>
        <v>0</v>
      </c>
      <c r="Q11" s="49">
        <f t="shared" si="2"/>
        <v>0</v>
      </c>
      <c r="R11" s="49">
        <f t="shared" si="3"/>
        <v>67</v>
      </c>
      <c r="S11" s="49">
        <f t="shared" si="4"/>
        <v>0</v>
      </c>
      <c r="T11" s="50">
        <f t="shared" si="5"/>
        <v>67</v>
      </c>
    </row>
    <row r="12" spans="1:20" x14ac:dyDescent="0.2">
      <c r="A12" s="40">
        <v>4</v>
      </c>
      <c r="B12" s="41" t="s">
        <v>278</v>
      </c>
      <c r="C12" s="41">
        <v>2</v>
      </c>
      <c r="D12" s="42" t="s">
        <v>279</v>
      </c>
      <c r="E12" s="52">
        <v>24</v>
      </c>
      <c r="F12" s="44"/>
      <c r="G12" s="48">
        <v>0</v>
      </c>
      <c r="H12" s="58"/>
      <c r="I12" s="53"/>
      <c r="J12" s="54"/>
      <c r="K12" s="54"/>
      <c r="L12" s="97" t="s">
        <v>637</v>
      </c>
      <c r="M12" s="53"/>
      <c r="N12" s="47"/>
      <c r="O12" s="52">
        <v>64</v>
      </c>
      <c r="P12" s="49">
        <f t="shared" si="1"/>
        <v>0</v>
      </c>
      <c r="Q12" s="49">
        <f t="shared" si="2"/>
        <v>0</v>
      </c>
      <c r="R12" s="49">
        <f t="shared" si="3"/>
        <v>64</v>
      </c>
      <c r="S12" s="49">
        <f t="shared" si="4"/>
        <v>0</v>
      </c>
      <c r="T12" s="50">
        <f t="shared" si="5"/>
        <v>64</v>
      </c>
    </row>
    <row r="13" spans="1:20" x14ac:dyDescent="0.2">
      <c r="A13" s="40">
        <v>5</v>
      </c>
      <c r="B13" s="41" t="s">
        <v>278</v>
      </c>
      <c r="C13" s="41">
        <v>2</v>
      </c>
      <c r="D13" s="42" t="s">
        <v>279</v>
      </c>
      <c r="E13" s="52">
        <v>26</v>
      </c>
      <c r="F13" s="44"/>
      <c r="G13" s="48">
        <v>0</v>
      </c>
      <c r="H13" s="58"/>
      <c r="I13" s="53"/>
      <c r="J13" s="54"/>
      <c r="K13" s="54"/>
      <c r="L13" s="97" t="s">
        <v>637</v>
      </c>
      <c r="M13" s="53"/>
      <c r="N13" s="47"/>
      <c r="O13" s="52">
        <v>69</v>
      </c>
      <c r="P13" s="49">
        <f t="shared" si="1"/>
        <v>0</v>
      </c>
      <c r="Q13" s="49">
        <f t="shared" si="2"/>
        <v>0</v>
      </c>
      <c r="R13" s="49">
        <f t="shared" si="3"/>
        <v>69</v>
      </c>
      <c r="S13" s="49">
        <f t="shared" si="4"/>
        <v>0</v>
      </c>
      <c r="T13" s="50">
        <f t="shared" si="5"/>
        <v>69</v>
      </c>
    </row>
    <row r="14" spans="1:20" x14ac:dyDescent="0.2">
      <c r="A14" s="40">
        <v>6</v>
      </c>
      <c r="B14" s="41" t="s">
        <v>278</v>
      </c>
      <c r="C14" s="41">
        <v>2</v>
      </c>
      <c r="D14" s="42" t="s">
        <v>279</v>
      </c>
      <c r="E14" s="78">
        <v>28</v>
      </c>
      <c r="F14" s="44"/>
      <c r="G14" s="48">
        <v>1574</v>
      </c>
      <c r="H14" s="48">
        <v>1574</v>
      </c>
      <c r="I14" s="53" t="s">
        <v>229</v>
      </c>
      <c r="J14" s="54">
        <v>28</v>
      </c>
      <c r="K14" s="54" t="s">
        <v>15</v>
      </c>
      <c r="L14" s="97" t="s">
        <v>637</v>
      </c>
      <c r="M14" s="53">
        <v>1574</v>
      </c>
      <c r="N14" s="47">
        <v>1548</v>
      </c>
      <c r="O14" s="78">
        <v>415</v>
      </c>
      <c r="P14" s="49">
        <f t="shared" si="1"/>
        <v>0</v>
      </c>
      <c r="Q14" s="49">
        <f t="shared" si="2"/>
        <v>0</v>
      </c>
      <c r="R14" s="49">
        <f t="shared" si="3"/>
        <v>1963</v>
      </c>
      <c r="S14" s="49">
        <f t="shared" si="4"/>
        <v>0</v>
      </c>
      <c r="T14" s="50">
        <f t="shared" si="5"/>
        <v>1963</v>
      </c>
    </row>
    <row r="15" spans="1:20" x14ac:dyDescent="0.2">
      <c r="A15" s="40">
        <v>7</v>
      </c>
      <c r="B15" s="41" t="s">
        <v>278</v>
      </c>
      <c r="C15" s="41">
        <v>2</v>
      </c>
      <c r="D15" s="42" t="s">
        <v>281</v>
      </c>
      <c r="E15" s="43">
        <v>1</v>
      </c>
      <c r="F15" s="42" t="s">
        <v>10</v>
      </c>
      <c r="G15" s="48">
        <v>996</v>
      </c>
      <c r="H15" s="58">
        <v>996</v>
      </c>
      <c r="I15" s="59" t="s">
        <v>229</v>
      </c>
      <c r="J15" s="54">
        <v>28</v>
      </c>
      <c r="K15" s="46" t="s">
        <v>24</v>
      </c>
      <c r="L15" s="97" t="s">
        <v>637</v>
      </c>
      <c r="M15" s="53">
        <v>1242</v>
      </c>
      <c r="N15" s="47">
        <v>997</v>
      </c>
      <c r="O15" s="43"/>
      <c r="P15" s="49">
        <f t="shared" si="1"/>
        <v>0</v>
      </c>
      <c r="Q15" s="49">
        <f t="shared" si="2"/>
        <v>0</v>
      </c>
      <c r="R15" s="49">
        <f t="shared" si="3"/>
        <v>997</v>
      </c>
      <c r="S15" s="49">
        <f t="shared" si="4"/>
        <v>0</v>
      </c>
      <c r="T15" s="50">
        <f t="shared" si="5"/>
        <v>997</v>
      </c>
    </row>
    <row r="16" spans="1:20" x14ac:dyDescent="0.2">
      <c r="A16" s="40">
        <v>8</v>
      </c>
      <c r="B16" s="66" t="s">
        <v>278</v>
      </c>
      <c r="C16" s="41">
        <v>2</v>
      </c>
      <c r="D16" s="67" t="s">
        <v>281</v>
      </c>
      <c r="E16" s="68">
        <v>6</v>
      </c>
      <c r="F16" s="69"/>
      <c r="G16" s="86">
        <v>9045</v>
      </c>
      <c r="H16" s="74">
        <v>9045</v>
      </c>
      <c r="I16" s="76" t="s">
        <v>229</v>
      </c>
      <c r="J16" s="71">
        <v>28</v>
      </c>
      <c r="K16" s="71" t="s">
        <v>282</v>
      </c>
      <c r="L16" s="97" t="s">
        <v>637</v>
      </c>
      <c r="M16" s="70">
        <v>10153</v>
      </c>
      <c r="N16" s="73">
        <v>9033</v>
      </c>
      <c r="O16" s="79"/>
      <c r="P16" s="49">
        <f t="shared" si="1"/>
        <v>0</v>
      </c>
      <c r="Q16" s="49">
        <f t="shared" si="2"/>
        <v>0</v>
      </c>
      <c r="R16" s="49">
        <f t="shared" si="3"/>
        <v>9033</v>
      </c>
      <c r="S16" s="49">
        <f t="shared" si="4"/>
        <v>0</v>
      </c>
      <c r="T16" s="50">
        <f t="shared" si="5"/>
        <v>9033</v>
      </c>
    </row>
    <row r="17" spans="1:20" x14ac:dyDescent="0.2">
      <c r="A17" s="40">
        <v>9</v>
      </c>
      <c r="B17" s="66" t="s">
        <v>278</v>
      </c>
      <c r="C17" s="41">
        <v>2</v>
      </c>
      <c r="D17" s="67" t="s">
        <v>281</v>
      </c>
      <c r="E17" s="68">
        <v>7</v>
      </c>
      <c r="F17" s="69"/>
      <c r="G17" s="86"/>
      <c r="H17" s="74"/>
      <c r="I17" s="76" t="s">
        <v>229</v>
      </c>
      <c r="J17" s="71">
        <v>28</v>
      </c>
      <c r="K17" s="71" t="s">
        <v>283</v>
      </c>
      <c r="L17" s="97" t="s">
        <v>637</v>
      </c>
      <c r="M17" s="70">
        <v>667</v>
      </c>
      <c r="N17" s="73">
        <v>667</v>
      </c>
      <c r="O17" s="79">
        <v>89</v>
      </c>
      <c r="P17" s="49">
        <f t="shared" si="1"/>
        <v>0</v>
      </c>
      <c r="Q17" s="49">
        <f t="shared" si="2"/>
        <v>0</v>
      </c>
      <c r="R17" s="49">
        <f t="shared" si="3"/>
        <v>756</v>
      </c>
      <c r="S17" s="49">
        <f t="shared" si="4"/>
        <v>0</v>
      </c>
      <c r="T17" s="50">
        <f t="shared" si="5"/>
        <v>756</v>
      </c>
    </row>
    <row r="18" spans="1:20" x14ac:dyDescent="0.2">
      <c r="A18" s="40">
        <v>10</v>
      </c>
      <c r="B18" s="41" t="s">
        <v>278</v>
      </c>
      <c r="C18" s="41">
        <v>2</v>
      </c>
      <c r="D18" s="42" t="s">
        <v>284</v>
      </c>
      <c r="E18" s="60">
        <v>3</v>
      </c>
      <c r="F18" s="44" t="s">
        <v>17</v>
      </c>
      <c r="G18" s="48">
        <v>7481</v>
      </c>
      <c r="H18" s="58">
        <v>7481</v>
      </c>
      <c r="I18" s="59" t="s">
        <v>229</v>
      </c>
      <c r="J18" s="46">
        <v>28</v>
      </c>
      <c r="K18" s="46" t="s">
        <v>285</v>
      </c>
      <c r="L18" s="97" t="s">
        <v>638</v>
      </c>
      <c r="M18" s="53">
        <v>7941</v>
      </c>
      <c r="N18" s="47">
        <v>7445</v>
      </c>
      <c r="O18" s="52">
        <v>505</v>
      </c>
      <c r="P18" s="49">
        <f t="shared" si="1"/>
        <v>0</v>
      </c>
      <c r="Q18" s="49">
        <f t="shared" si="2"/>
        <v>0</v>
      </c>
      <c r="R18" s="49">
        <f t="shared" si="3"/>
        <v>7950</v>
      </c>
      <c r="S18" s="49">
        <f t="shared" si="4"/>
        <v>0</v>
      </c>
      <c r="T18" s="50">
        <f t="shared" si="5"/>
        <v>7950</v>
      </c>
    </row>
    <row r="19" spans="1:20" x14ac:dyDescent="0.2">
      <c r="A19" s="40">
        <v>11</v>
      </c>
      <c r="B19" s="41" t="s">
        <v>278</v>
      </c>
      <c r="C19" s="41">
        <v>2</v>
      </c>
      <c r="D19" s="42" t="s">
        <v>284</v>
      </c>
      <c r="E19" s="43">
        <v>7</v>
      </c>
      <c r="F19" s="44"/>
      <c r="G19" s="48">
        <v>0</v>
      </c>
      <c r="H19" s="58"/>
      <c r="I19" s="59"/>
      <c r="J19" s="46"/>
      <c r="K19" s="46"/>
      <c r="L19" s="97" t="s">
        <v>639</v>
      </c>
      <c r="M19" s="53"/>
      <c r="N19" s="47"/>
      <c r="O19" s="52">
        <v>119</v>
      </c>
      <c r="P19" s="49">
        <f t="shared" si="1"/>
        <v>0</v>
      </c>
      <c r="Q19" s="49">
        <f t="shared" si="2"/>
        <v>0</v>
      </c>
      <c r="R19" s="49">
        <f t="shared" si="3"/>
        <v>119</v>
      </c>
      <c r="S19" s="49">
        <f t="shared" si="4"/>
        <v>0</v>
      </c>
      <c r="T19" s="50">
        <f t="shared" si="5"/>
        <v>119</v>
      </c>
    </row>
    <row r="20" spans="1:20" x14ac:dyDescent="0.2">
      <c r="A20" s="40">
        <v>12</v>
      </c>
      <c r="B20" s="41" t="s">
        <v>278</v>
      </c>
      <c r="C20" s="41">
        <v>2</v>
      </c>
      <c r="D20" s="42" t="s">
        <v>284</v>
      </c>
      <c r="E20" s="43">
        <v>8</v>
      </c>
      <c r="F20" s="44"/>
      <c r="G20" s="48">
        <v>295</v>
      </c>
      <c r="H20" s="48">
        <v>295</v>
      </c>
      <c r="I20" s="53" t="s">
        <v>229</v>
      </c>
      <c r="J20" s="54">
        <v>28</v>
      </c>
      <c r="K20" s="54" t="s">
        <v>286</v>
      </c>
      <c r="L20" s="97" t="s">
        <v>639</v>
      </c>
      <c r="M20" s="53">
        <v>295</v>
      </c>
      <c r="N20" s="47">
        <v>299</v>
      </c>
      <c r="O20" s="78">
        <v>312</v>
      </c>
      <c r="P20" s="49">
        <f t="shared" si="1"/>
        <v>0</v>
      </c>
      <c r="Q20" s="49">
        <f t="shared" si="2"/>
        <v>0</v>
      </c>
      <c r="R20" s="49">
        <f t="shared" si="3"/>
        <v>611</v>
      </c>
      <c r="S20" s="49">
        <f t="shared" si="4"/>
        <v>0</v>
      </c>
      <c r="T20" s="50">
        <f t="shared" si="5"/>
        <v>611</v>
      </c>
    </row>
    <row r="21" spans="1:20" x14ac:dyDescent="0.2">
      <c r="A21" s="40">
        <v>13</v>
      </c>
      <c r="B21" s="41" t="s">
        <v>278</v>
      </c>
      <c r="C21" s="41">
        <v>2</v>
      </c>
      <c r="D21" s="42" t="s">
        <v>284</v>
      </c>
      <c r="E21" s="78">
        <v>30</v>
      </c>
      <c r="F21" s="44"/>
      <c r="G21" s="48">
        <v>191</v>
      </c>
      <c r="H21" s="48">
        <v>191</v>
      </c>
      <c r="I21" s="53" t="s">
        <v>229</v>
      </c>
      <c r="J21" s="54">
        <v>29</v>
      </c>
      <c r="K21" s="54" t="s">
        <v>287</v>
      </c>
      <c r="L21" s="97" t="s">
        <v>638</v>
      </c>
      <c r="M21" s="53"/>
      <c r="N21" s="47">
        <v>191</v>
      </c>
      <c r="O21" s="78">
        <v>83</v>
      </c>
      <c r="P21" s="49">
        <f t="shared" si="1"/>
        <v>0</v>
      </c>
      <c r="Q21" s="49">
        <f t="shared" si="2"/>
        <v>0</v>
      </c>
      <c r="R21" s="49">
        <f t="shared" si="3"/>
        <v>274</v>
      </c>
      <c r="S21" s="49">
        <f t="shared" si="4"/>
        <v>0</v>
      </c>
      <c r="T21" s="50">
        <f t="shared" si="5"/>
        <v>274</v>
      </c>
    </row>
    <row r="22" spans="1:20" x14ac:dyDescent="0.2">
      <c r="A22" s="40">
        <v>14</v>
      </c>
      <c r="B22" s="41" t="s">
        <v>278</v>
      </c>
      <c r="C22" s="41">
        <v>2</v>
      </c>
      <c r="D22" s="42" t="s">
        <v>284</v>
      </c>
      <c r="E22" s="78">
        <v>31</v>
      </c>
      <c r="F22" s="44"/>
      <c r="G22" s="48">
        <v>280</v>
      </c>
      <c r="H22" s="58">
        <v>280</v>
      </c>
      <c r="I22" s="59" t="s">
        <v>229</v>
      </c>
      <c r="J22" s="54">
        <v>29</v>
      </c>
      <c r="K22" s="46" t="s">
        <v>288</v>
      </c>
      <c r="L22" s="103" t="s">
        <v>638</v>
      </c>
      <c r="M22" s="53">
        <v>280</v>
      </c>
      <c r="N22" s="47">
        <v>386</v>
      </c>
      <c r="O22" s="78">
        <v>138</v>
      </c>
      <c r="P22" s="49">
        <f t="shared" si="1"/>
        <v>0</v>
      </c>
      <c r="Q22" s="49">
        <f t="shared" si="2"/>
        <v>0</v>
      </c>
      <c r="R22" s="49">
        <f t="shared" si="3"/>
        <v>524</v>
      </c>
      <c r="S22" s="49">
        <f t="shared" si="4"/>
        <v>0</v>
      </c>
      <c r="T22" s="50">
        <f t="shared" si="5"/>
        <v>524</v>
      </c>
    </row>
    <row r="23" spans="1:20" x14ac:dyDescent="0.2">
      <c r="A23" s="40">
        <v>15</v>
      </c>
      <c r="B23" s="41" t="s">
        <v>278</v>
      </c>
      <c r="C23" s="41">
        <v>2</v>
      </c>
      <c r="D23" s="42" t="s">
        <v>284</v>
      </c>
      <c r="E23" s="78">
        <v>36</v>
      </c>
      <c r="F23" s="44"/>
      <c r="G23" s="48">
        <v>323</v>
      </c>
      <c r="H23" s="48">
        <v>323</v>
      </c>
      <c r="I23" s="59" t="s">
        <v>229</v>
      </c>
      <c r="J23" s="54">
        <v>29</v>
      </c>
      <c r="K23" s="54" t="s">
        <v>289</v>
      </c>
      <c r="L23" s="103" t="s">
        <v>638</v>
      </c>
      <c r="M23" s="53">
        <v>323</v>
      </c>
      <c r="N23" s="47">
        <v>318</v>
      </c>
      <c r="O23" s="78">
        <v>434</v>
      </c>
      <c r="P23" s="49">
        <f t="shared" si="1"/>
        <v>0</v>
      </c>
      <c r="Q23" s="49">
        <f t="shared" si="2"/>
        <v>0</v>
      </c>
      <c r="R23" s="49">
        <f t="shared" si="3"/>
        <v>752</v>
      </c>
      <c r="S23" s="49">
        <f t="shared" si="4"/>
        <v>0</v>
      </c>
      <c r="T23" s="50">
        <f t="shared" si="5"/>
        <v>752</v>
      </c>
    </row>
    <row r="24" spans="1:20" x14ac:dyDescent="0.2">
      <c r="A24" s="40">
        <v>16</v>
      </c>
      <c r="B24" s="41" t="s">
        <v>278</v>
      </c>
      <c r="C24" s="41">
        <v>2</v>
      </c>
      <c r="D24" s="42" t="s">
        <v>284</v>
      </c>
      <c r="E24" s="78">
        <v>50</v>
      </c>
      <c r="F24" s="44"/>
      <c r="G24" s="48">
        <v>704</v>
      </c>
      <c r="H24" s="48">
        <v>704</v>
      </c>
      <c r="I24" s="59" t="s">
        <v>229</v>
      </c>
      <c r="J24" s="54">
        <v>29</v>
      </c>
      <c r="K24" s="54" t="s">
        <v>290</v>
      </c>
      <c r="L24" s="107" t="s">
        <v>640</v>
      </c>
      <c r="M24" s="53">
        <v>704</v>
      </c>
      <c r="N24" s="47">
        <v>705</v>
      </c>
      <c r="O24" s="78">
        <v>787</v>
      </c>
      <c r="P24" s="49">
        <f t="shared" si="1"/>
        <v>0</v>
      </c>
      <c r="Q24" s="49">
        <f t="shared" si="2"/>
        <v>0</v>
      </c>
      <c r="R24" s="49">
        <f t="shared" si="3"/>
        <v>1492</v>
      </c>
      <c r="S24" s="49">
        <f t="shared" si="4"/>
        <v>0</v>
      </c>
      <c r="T24" s="50">
        <f t="shared" si="5"/>
        <v>1492</v>
      </c>
    </row>
    <row r="25" spans="1:20" x14ac:dyDescent="0.2">
      <c r="A25" s="40">
        <v>17</v>
      </c>
      <c r="B25" s="41" t="s">
        <v>278</v>
      </c>
      <c r="C25" s="41">
        <v>2</v>
      </c>
      <c r="D25" s="42" t="s">
        <v>284</v>
      </c>
      <c r="E25" s="78">
        <v>60</v>
      </c>
      <c r="F25" s="44"/>
      <c r="G25" s="48">
        <v>4025</v>
      </c>
      <c r="H25" s="58">
        <v>4025</v>
      </c>
      <c r="I25" s="59" t="s">
        <v>229</v>
      </c>
      <c r="J25" s="54">
        <v>29</v>
      </c>
      <c r="K25" s="46" t="s">
        <v>189</v>
      </c>
      <c r="L25" s="107" t="s">
        <v>628</v>
      </c>
      <c r="M25" s="53">
        <v>4025</v>
      </c>
      <c r="N25" s="47">
        <v>4044</v>
      </c>
      <c r="O25" s="78"/>
      <c r="P25" s="49">
        <f t="shared" si="1"/>
        <v>0</v>
      </c>
      <c r="Q25" s="49">
        <f t="shared" si="2"/>
        <v>0</v>
      </c>
      <c r="R25" s="49">
        <f t="shared" si="3"/>
        <v>4044</v>
      </c>
      <c r="S25" s="49">
        <f t="shared" si="4"/>
        <v>0</v>
      </c>
      <c r="T25" s="50">
        <f t="shared" si="5"/>
        <v>4044</v>
      </c>
    </row>
    <row r="26" spans="1:20" x14ac:dyDescent="0.2">
      <c r="A26" s="40">
        <v>18</v>
      </c>
      <c r="B26" s="41" t="s">
        <v>278</v>
      </c>
      <c r="C26" s="41">
        <v>2</v>
      </c>
      <c r="D26" s="42" t="s">
        <v>284</v>
      </c>
      <c r="E26" s="78">
        <v>70</v>
      </c>
      <c r="F26" s="44"/>
      <c r="G26" s="48">
        <v>395</v>
      </c>
      <c r="H26" s="48">
        <v>395</v>
      </c>
      <c r="I26" s="59" t="s">
        <v>229</v>
      </c>
      <c r="J26" s="54">
        <v>29</v>
      </c>
      <c r="K26" s="54">
        <v>115</v>
      </c>
      <c r="L26" s="107" t="s">
        <v>641</v>
      </c>
      <c r="M26" s="53">
        <v>406</v>
      </c>
      <c r="N26" s="47">
        <v>406</v>
      </c>
      <c r="O26" s="78">
        <v>600</v>
      </c>
      <c r="P26" s="49">
        <f t="shared" si="1"/>
        <v>0</v>
      </c>
      <c r="Q26" s="49">
        <f t="shared" si="2"/>
        <v>0</v>
      </c>
      <c r="R26" s="49">
        <f t="shared" si="3"/>
        <v>1006</v>
      </c>
      <c r="S26" s="49">
        <f t="shared" si="4"/>
        <v>0</v>
      </c>
      <c r="T26" s="50">
        <f t="shared" si="5"/>
        <v>1006</v>
      </c>
    </row>
    <row r="27" spans="1:20" x14ac:dyDescent="0.2">
      <c r="A27" s="40">
        <v>19</v>
      </c>
      <c r="B27" s="41" t="s">
        <v>278</v>
      </c>
      <c r="C27" s="41">
        <v>2</v>
      </c>
      <c r="D27" s="42" t="s">
        <v>284</v>
      </c>
      <c r="E27" s="52">
        <v>86</v>
      </c>
      <c r="F27" s="44"/>
      <c r="G27" s="48">
        <v>0</v>
      </c>
      <c r="H27" s="58"/>
      <c r="I27" s="59"/>
      <c r="J27" s="46"/>
      <c r="K27" s="46"/>
      <c r="L27" s="97" t="s">
        <v>641</v>
      </c>
      <c r="M27" s="53"/>
      <c r="N27" s="47"/>
      <c r="O27" s="52">
        <v>111</v>
      </c>
      <c r="P27" s="49">
        <f t="shared" si="1"/>
        <v>0</v>
      </c>
      <c r="Q27" s="49">
        <f t="shared" si="2"/>
        <v>0</v>
      </c>
      <c r="R27" s="49">
        <f t="shared" si="3"/>
        <v>111</v>
      </c>
      <c r="S27" s="49">
        <f t="shared" si="4"/>
        <v>0</v>
      </c>
      <c r="T27" s="50">
        <f t="shared" si="5"/>
        <v>111</v>
      </c>
    </row>
    <row r="28" spans="1:20" x14ac:dyDescent="0.2">
      <c r="A28" s="40">
        <v>20</v>
      </c>
      <c r="B28" s="41" t="s">
        <v>278</v>
      </c>
      <c r="C28" s="41">
        <v>2</v>
      </c>
      <c r="D28" s="42" t="s">
        <v>291</v>
      </c>
      <c r="E28" s="52">
        <v>17</v>
      </c>
      <c r="F28" s="44"/>
      <c r="G28" s="48">
        <v>0</v>
      </c>
      <c r="H28" s="58"/>
      <c r="I28" s="59"/>
      <c r="J28" s="46"/>
      <c r="K28" s="46"/>
      <c r="L28" s="97" t="s">
        <v>638</v>
      </c>
      <c r="M28" s="53"/>
      <c r="N28" s="47"/>
      <c r="O28" s="52">
        <v>67</v>
      </c>
      <c r="P28" s="49">
        <f t="shared" si="1"/>
        <v>0</v>
      </c>
      <c r="Q28" s="49">
        <f t="shared" si="2"/>
        <v>0</v>
      </c>
      <c r="R28" s="49">
        <f t="shared" si="3"/>
        <v>67</v>
      </c>
      <c r="S28" s="49">
        <f t="shared" si="4"/>
        <v>0</v>
      </c>
      <c r="T28" s="50">
        <f t="shared" si="5"/>
        <v>67</v>
      </c>
    </row>
    <row r="29" spans="1:20" x14ac:dyDescent="0.2">
      <c r="A29" s="40">
        <v>21</v>
      </c>
      <c r="B29" s="41" t="s">
        <v>278</v>
      </c>
      <c r="C29" s="41">
        <v>2</v>
      </c>
      <c r="D29" s="42" t="s">
        <v>291</v>
      </c>
      <c r="E29" s="52">
        <v>27</v>
      </c>
      <c r="F29" s="44"/>
      <c r="G29" s="48">
        <v>0</v>
      </c>
      <c r="H29" s="58"/>
      <c r="I29" s="59"/>
      <c r="J29" s="46"/>
      <c r="K29" s="46"/>
      <c r="L29" s="97" t="s">
        <v>637</v>
      </c>
      <c r="M29" s="53"/>
      <c r="N29" s="47"/>
      <c r="O29" s="52">
        <v>67</v>
      </c>
      <c r="P29" s="49">
        <f t="shared" si="1"/>
        <v>0</v>
      </c>
      <c r="Q29" s="49">
        <f t="shared" si="2"/>
        <v>0</v>
      </c>
      <c r="R29" s="49">
        <f t="shared" si="3"/>
        <v>67</v>
      </c>
      <c r="S29" s="49">
        <f t="shared" si="4"/>
        <v>0</v>
      </c>
      <c r="T29" s="50">
        <f t="shared" si="5"/>
        <v>67</v>
      </c>
    </row>
    <row r="30" spans="1:20" x14ac:dyDescent="0.2">
      <c r="A30" s="40">
        <v>22</v>
      </c>
      <c r="B30" s="41" t="s">
        <v>278</v>
      </c>
      <c r="C30" s="41">
        <v>2</v>
      </c>
      <c r="D30" s="42" t="s">
        <v>292</v>
      </c>
      <c r="E30" s="43">
        <v>11</v>
      </c>
      <c r="F30" s="44"/>
      <c r="G30" s="48">
        <v>842</v>
      </c>
      <c r="H30" s="58">
        <v>842</v>
      </c>
      <c r="I30" s="59" t="s">
        <v>229</v>
      </c>
      <c r="J30" s="54">
        <v>31</v>
      </c>
      <c r="K30" s="46" t="s">
        <v>37</v>
      </c>
      <c r="L30" s="105" t="s">
        <v>642</v>
      </c>
      <c r="M30" s="53">
        <v>856</v>
      </c>
      <c r="N30" s="47">
        <v>912</v>
      </c>
      <c r="O30" s="78">
        <v>114</v>
      </c>
      <c r="P30" s="49">
        <f t="shared" si="1"/>
        <v>0</v>
      </c>
      <c r="Q30" s="49">
        <f t="shared" si="2"/>
        <v>0</v>
      </c>
      <c r="R30" s="49">
        <f t="shared" si="3"/>
        <v>1026</v>
      </c>
      <c r="S30" s="49">
        <f t="shared" si="4"/>
        <v>0</v>
      </c>
      <c r="T30" s="50">
        <f t="shared" si="5"/>
        <v>1026</v>
      </c>
    </row>
    <row r="31" spans="1:20" x14ac:dyDescent="0.2">
      <c r="A31" s="40">
        <v>23</v>
      </c>
      <c r="B31" s="41" t="s">
        <v>278</v>
      </c>
      <c r="C31" s="41">
        <v>2</v>
      </c>
      <c r="D31" s="42" t="s">
        <v>293</v>
      </c>
      <c r="E31" s="43">
        <v>10</v>
      </c>
      <c r="F31" s="44"/>
      <c r="G31" s="48">
        <v>2042</v>
      </c>
      <c r="H31" s="58">
        <v>2042</v>
      </c>
      <c r="I31" s="59" t="s">
        <v>229</v>
      </c>
      <c r="J31" s="54">
        <v>30</v>
      </c>
      <c r="K31" s="46" t="s">
        <v>294</v>
      </c>
      <c r="L31" s="105" t="s">
        <v>643</v>
      </c>
      <c r="M31" s="53">
        <v>2042</v>
      </c>
      <c r="N31" s="47">
        <v>1031</v>
      </c>
      <c r="O31" s="78">
        <v>216</v>
      </c>
      <c r="P31" s="49">
        <f t="shared" si="1"/>
        <v>0</v>
      </c>
      <c r="Q31" s="49">
        <f t="shared" si="2"/>
        <v>0</v>
      </c>
      <c r="R31" s="49">
        <f t="shared" si="3"/>
        <v>1247</v>
      </c>
      <c r="S31" s="49">
        <f t="shared" si="4"/>
        <v>0</v>
      </c>
      <c r="T31" s="50">
        <f t="shared" si="5"/>
        <v>1247</v>
      </c>
    </row>
    <row r="32" spans="1:20" x14ac:dyDescent="0.2">
      <c r="A32" s="40">
        <v>24</v>
      </c>
      <c r="B32" s="41" t="s">
        <v>278</v>
      </c>
      <c r="C32" s="41">
        <v>2</v>
      </c>
      <c r="D32" s="42" t="s">
        <v>295</v>
      </c>
      <c r="E32" s="52">
        <v>2</v>
      </c>
      <c r="F32" s="44"/>
      <c r="G32" s="48">
        <v>9279</v>
      </c>
      <c r="H32" s="58">
        <v>9279</v>
      </c>
      <c r="I32" s="59" t="s">
        <v>229</v>
      </c>
      <c r="J32" s="54">
        <v>29</v>
      </c>
      <c r="K32" s="46" t="s">
        <v>296</v>
      </c>
      <c r="L32" s="107" t="s">
        <v>640</v>
      </c>
      <c r="M32" s="53">
        <v>9930</v>
      </c>
      <c r="N32" s="47">
        <v>9311</v>
      </c>
      <c r="O32" s="78">
        <v>716</v>
      </c>
      <c r="P32" s="49">
        <f t="shared" si="1"/>
        <v>0</v>
      </c>
      <c r="Q32" s="49">
        <f t="shared" si="2"/>
        <v>0</v>
      </c>
      <c r="R32" s="49">
        <f t="shared" si="3"/>
        <v>10027</v>
      </c>
      <c r="S32" s="49">
        <f t="shared" si="4"/>
        <v>0</v>
      </c>
      <c r="T32" s="50">
        <f t="shared" si="5"/>
        <v>10027</v>
      </c>
    </row>
    <row r="33" spans="1:20" x14ac:dyDescent="0.2">
      <c r="A33" s="40">
        <v>25</v>
      </c>
      <c r="B33" s="41" t="s">
        <v>278</v>
      </c>
      <c r="C33" s="41">
        <v>2</v>
      </c>
      <c r="D33" s="42" t="s">
        <v>297</v>
      </c>
      <c r="E33" s="43">
        <v>6</v>
      </c>
      <c r="F33" s="44"/>
      <c r="G33" s="48">
        <v>1400</v>
      </c>
      <c r="H33" s="58">
        <v>1400</v>
      </c>
      <c r="I33" s="59" t="s">
        <v>229</v>
      </c>
      <c r="J33" s="46">
        <v>35</v>
      </c>
      <c r="K33" s="46" t="s">
        <v>36</v>
      </c>
      <c r="L33" s="97" t="s">
        <v>644</v>
      </c>
      <c r="M33" s="53">
        <v>1468</v>
      </c>
      <c r="N33" s="47">
        <v>1430</v>
      </c>
      <c r="O33" s="52"/>
      <c r="P33" s="49">
        <f t="shared" si="1"/>
        <v>0</v>
      </c>
      <c r="Q33" s="49">
        <f t="shared" si="2"/>
        <v>0</v>
      </c>
      <c r="R33" s="49">
        <f t="shared" si="3"/>
        <v>1430</v>
      </c>
      <c r="S33" s="49">
        <f t="shared" si="4"/>
        <v>0</v>
      </c>
      <c r="T33" s="50">
        <f t="shared" si="5"/>
        <v>1430</v>
      </c>
    </row>
    <row r="34" spans="1:20" x14ac:dyDescent="0.2">
      <c r="A34" s="40">
        <v>26</v>
      </c>
      <c r="B34" s="41" t="s">
        <v>278</v>
      </c>
      <c r="C34" s="41">
        <v>2</v>
      </c>
      <c r="D34" s="42" t="s">
        <v>298</v>
      </c>
      <c r="E34" s="43">
        <v>9</v>
      </c>
      <c r="F34" s="44"/>
      <c r="G34" s="48">
        <v>185</v>
      </c>
      <c r="H34" s="48">
        <v>185</v>
      </c>
      <c r="I34" s="59" t="s">
        <v>229</v>
      </c>
      <c r="J34" s="54">
        <v>35</v>
      </c>
      <c r="K34" s="54">
        <v>26</v>
      </c>
      <c r="L34" s="105" t="s">
        <v>645</v>
      </c>
      <c r="M34" s="53">
        <v>185</v>
      </c>
      <c r="N34" s="47">
        <v>184</v>
      </c>
      <c r="O34" s="78"/>
      <c r="P34" s="49">
        <f t="shared" si="1"/>
        <v>0</v>
      </c>
      <c r="Q34" s="49">
        <f t="shared" si="2"/>
        <v>0</v>
      </c>
      <c r="R34" s="49">
        <f t="shared" si="3"/>
        <v>184</v>
      </c>
      <c r="S34" s="49">
        <f t="shared" si="4"/>
        <v>0</v>
      </c>
      <c r="T34" s="50">
        <f t="shared" si="5"/>
        <v>184</v>
      </c>
    </row>
    <row r="35" spans="1:20" x14ac:dyDescent="0.2">
      <c r="A35" s="40">
        <v>27</v>
      </c>
      <c r="B35" s="41" t="s">
        <v>278</v>
      </c>
      <c r="C35" s="41">
        <v>2</v>
      </c>
      <c r="D35" s="42" t="s">
        <v>298</v>
      </c>
      <c r="E35" s="43">
        <v>14</v>
      </c>
      <c r="F35" s="44"/>
      <c r="G35" s="48">
        <v>439</v>
      </c>
      <c r="H35" s="58">
        <v>439</v>
      </c>
      <c r="I35" s="59" t="s">
        <v>229</v>
      </c>
      <c r="J35" s="46">
        <v>35</v>
      </c>
      <c r="K35" s="46" t="s">
        <v>299</v>
      </c>
      <c r="L35" s="97" t="s">
        <v>645</v>
      </c>
      <c r="M35" s="53">
        <v>456</v>
      </c>
      <c r="N35" s="47">
        <v>460</v>
      </c>
      <c r="O35" s="52">
        <v>44</v>
      </c>
      <c r="P35" s="49">
        <f t="shared" si="1"/>
        <v>0</v>
      </c>
      <c r="Q35" s="49">
        <f t="shared" si="2"/>
        <v>0</v>
      </c>
      <c r="R35" s="49">
        <f t="shared" si="3"/>
        <v>504</v>
      </c>
      <c r="S35" s="49">
        <f t="shared" si="4"/>
        <v>0</v>
      </c>
      <c r="T35" s="50">
        <f t="shared" si="5"/>
        <v>504</v>
      </c>
    </row>
    <row r="36" spans="1:20" x14ac:dyDescent="0.2">
      <c r="A36" s="40">
        <v>28</v>
      </c>
      <c r="B36" s="41" t="s">
        <v>278</v>
      </c>
      <c r="C36" s="41">
        <v>2</v>
      </c>
      <c r="D36" s="42" t="s">
        <v>300</v>
      </c>
      <c r="E36" s="78">
        <v>18</v>
      </c>
      <c r="F36" s="44"/>
      <c r="G36" s="48">
        <v>361</v>
      </c>
      <c r="H36" s="48">
        <v>361</v>
      </c>
      <c r="I36" s="59" t="s">
        <v>229</v>
      </c>
      <c r="J36" s="54">
        <v>34</v>
      </c>
      <c r="K36" s="54">
        <v>47</v>
      </c>
      <c r="L36" s="105" t="s">
        <v>646</v>
      </c>
      <c r="M36" s="53"/>
      <c r="N36" s="47">
        <v>261</v>
      </c>
      <c r="O36" s="78">
        <v>285</v>
      </c>
      <c r="P36" s="49">
        <f t="shared" si="1"/>
        <v>0</v>
      </c>
      <c r="Q36" s="49">
        <f t="shared" si="2"/>
        <v>0</v>
      </c>
      <c r="R36" s="49">
        <f t="shared" si="3"/>
        <v>546</v>
      </c>
      <c r="S36" s="49">
        <f t="shared" si="4"/>
        <v>0</v>
      </c>
      <c r="T36" s="50">
        <f t="shared" si="5"/>
        <v>546</v>
      </c>
    </row>
    <row r="37" spans="1:20" x14ac:dyDescent="0.2">
      <c r="A37" s="40">
        <v>29</v>
      </c>
      <c r="B37" s="66" t="s">
        <v>278</v>
      </c>
      <c r="C37" s="41">
        <v>2</v>
      </c>
      <c r="D37" s="67" t="s">
        <v>300</v>
      </c>
      <c r="E37" s="79">
        <v>38</v>
      </c>
      <c r="F37" s="69"/>
      <c r="G37" s="86">
        <v>1212</v>
      </c>
      <c r="H37" s="86">
        <v>1212</v>
      </c>
      <c r="I37" s="76" t="s">
        <v>229</v>
      </c>
      <c r="J37" s="71">
        <v>32</v>
      </c>
      <c r="K37" s="72" t="s">
        <v>34</v>
      </c>
      <c r="L37" s="108" t="s">
        <v>647</v>
      </c>
      <c r="M37" s="70">
        <v>1212</v>
      </c>
      <c r="N37" s="73">
        <v>1203</v>
      </c>
      <c r="O37" s="79"/>
      <c r="P37" s="49">
        <f t="shared" si="1"/>
        <v>0</v>
      </c>
      <c r="Q37" s="49">
        <f t="shared" si="2"/>
        <v>0</v>
      </c>
      <c r="R37" s="49">
        <f t="shared" si="3"/>
        <v>1203</v>
      </c>
      <c r="S37" s="49">
        <f t="shared" si="4"/>
        <v>0</v>
      </c>
      <c r="T37" s="50">
        <f t="shared" si="5"/>
        <v>1203</v>
      </c>
    </row>
    <row r="38" spans="1:20" x14ac:dyDescent="0.2">
      <c r="A38" s="40">
        <v>30</v>
      </c>
      <c r="B38" s="41" t="s">
        <v>278</v>
      </c>
      <c r="C38" s="41">
        <v>2</v>
      </c>
      <c r="D38" s="42" t="s">
        <v>301</v>
      </c>
      <c r="E38" s="78">
        <v>16</v>
      </c>
      <c r="F38" s="44"/>
      <c r="G38" s="48">
        <v>2923</v>
      </c>
      <c r="H38" s="58">
        <v>2923</v>
      </c>
      <c r="I38" s="59" t="s">
        <v>229</v>
      </c>
      <c r="J38" s="54">
        <v>30</v>
      </c>
      <c r="K38" s="46" t="s">
        <v>53</v>
      </c>
      <c r="L38" s="105" t="s">
        <v>648</v>
      </c>
      <c r="M38" s="53">
        <v>4491</v>
      </c>
      <c r="N38" s="47">
        <v>3666</v>
      </c>
      <c r="O38" s="78">
        <v>22</v>
      </c>
      <c r="P38" s="49">
        <f t="shared" si="1"/>
        <v>0</v>
      </c>
      <c r="Q38" s="49">
        <f t="shared" si="2"/>
        <v>0</v>
      </c>
      <c r="R38" s="49">
        <f t="shared" si="3"/>
        <v>3688</v>
      </c>
      <c r="S38" s="49">
        <f t="shared" si="4"/>
        <v>0</v>
      </c>
      <c r="T38" s="50">
        <f t="shared" si="5"/>
        <v>3688</v>
      </c>
    </row>
    <row r="39" spans="1:20" x14ac:dyDescent="0.2">
      <c r="A39" s="40">
        <v>31</v>
      </c>
      <c r="B39" s="41" t="s">
        <v>278</v>
      </c>
      <c r="C39" s="41">
        <v>2</v>
      </c>
      <c r="D39" s="42" t="s">
        <v>249</v>
      </c>
      <c r="E39" s="52">
        <v>26</v>
      </c>
      <c r="F39" s="80" t="s">
        <v>57</v>
      </c>
      <c r="G39" s="48">
        <v>7422</v>
      </c>
      <c r="H39" s="58">
        <v>7422</v>
      </c>
      <c r="I39" s="59" t="s">
        <v>229</v>
      </c>
      <c r="J39" s="46">
        <v>29</v>
      </c>
      <c r="K39" s="46" t="s">
        <v>302</v>
      </c>
      <c r="L39" s="107" t="s">
        <v>628</v>
      </c>
      <c r="M39" s="53">
        <v>7841</v>
      </c>
      <c r="N39" s="47">
        <v>8117</v>
      </c>
      <c r="O39" s="52">
        <v>0</v>
      </c>
      <c r="P39" s="49">
        <f t="shared" si="1"/>
        <v>0</v>
      </c>
      <c r="Q39" s="49">
        <f t="shared" si="2"/>
        <v>0</v>
      </c>
      <c r="R39" s="49">
        <f t="shared" si="3"/>
        <v>8117</v>
      </c>
      <c r="S39" s="49">
        <f t="shared" si="4"/>
        <v>0</v>
      </c>
      <c r="T39" s="50">
        <f t="shared" si="5"/>
        <v>8117</v>
      </c>
    </row>
    <row r="40" spans="1:20" x14ac:dyDescent="0.2">
      <c r="A40" s="40">
        <v>32</v>
      </c>
      <c r="B40" s="41" t="s">
        <v>278</v>
      </c>
      <c r="C40" s="41">
        <v>2</v>
      </c>
      <c r="D40" s="42" t="s">
        <v>253</v>
      </c>
      <c r="E40" s="52">
        <v>13</v>
      </c>
      <c r="F40" s="42" t="s">
        <v>10</v>
      </c>
      <c r="G40" s="48">
        <v>3732</v>
      </c>
      <c r="H40" s="58">
        <v>3732</v>
      </c>
      <c r="I40" s="59" t="s">
        <v>229</v>
      </c>
      <c r="J40" s="46">
        <v>29</v>
      </c>
      <c r="K40" s="46" t="s">
        <v>53</v>
      </c>
      <c r="L40" s="97" t="s">
        <v>639</v>
      </c>
      <c r="M40" s="53">
        <v>4780</v>
      </c>
      <c r="N40" s="47">
        <v>3928</v>
      </c>
      <c r="O40" s="52"/>
      <c r="P40" s="49">
        <f t="shared" si="1"/>
        <v>0</v>
      </c>
      <c r="Q40" s="49">
        <f t="shared" si="2"/>
        <v>0</v>
      </c>
      <c r="R40" s="49">
        <f t="shared" si="3"/>
        <v>3928</v>
      </c>
      <c r="S40" s="49">
        <f t="shared" si="4"/>
        <v>0</v>
      </c>
      <c r="T40" s="50">
        <f t="shared" si="5"/>
        <v>3928</v>
      </c>
    </row>
    <row r="41" spans="1:20" x14ac:dyDescent="0.2">
      <c r="A41" s="40">
        <v>33</v>
      </c>
      <c r="B41" s="41" t="s">
        <v>278</v>
      </c>
      <c r="C41" s="41">
        <v>2</v>
      </c>
      <c r="D41" s="42" t="s">
        <v>253</v>
      </c>
      <c r="E41" s="78">
        <v>20</v>
      </c>
      <c r="F41" s="44"/>
      <c r="G41" s="48">
        <v>6737</v>
      </c>
      <c r="H41" s="48">
        <v>6737</v>
      </c>
      <c r="I41" s="53" t="s">
        <v>229</v>
      </c>
      <c r="J41" s="54">
        <v>28</v>
      </c>
      <c r="K41" s="54" t="s">
        <v>303</v>
      </c>
      <c r="L41" s="97" t="s">
        <v>639</v>
      </c>
      <c r="M41" s="53">
        <v>9136</v>
      </c>
      <c r="N41" s="47">
        <v>6054</v>
      </c>
      <c r="O41" s="78"/>
      <c r="P41" s="49">
        <f t="shared" ref="P41:P63" si="6">IF($C41=7,SUM($N41+$O41),)</f>
        <v>0</v>
      </c>
      <c r="Q41" s="49">
        <f t="shared" ref="Q41:Q63" si="7">IF($C41=5,SUM($N41+$O41),)</f>
        <v>0</v>
      </c>
      <c r="R41" s="49">
        <f t="shared" ref="R41:R69" si="8">IF($C41=2,SUM($N41+$O41),)</f>
        <v>6054</v>
      </c>
      <c r="S41" s="49">
        <f t="shared" ref="S41:S63" si="9">IF($C41=1,SUM($N41+$O41),)</f>
        <v>0</v>
      </c>
      <c r="T41" s="50">
        <f t="shared" ref="T41:T72" si="10">P41+Q41+R41+S41</f>
        <v>6054</v>
      </c>
    </row>
    <row r="42" spans="1:20" x14ac:dyDescent="0.2">
      <c r="A42" s="40">
        <v>34</v>
      </c>
      <c r="B42" s="41" t="s">
        <v>278</v>
      </c>
      <c r="C42" s="41">
        <v>2</v>
      </c>
      <c r="D42" s="42" t="s">
        <v>304</v>
      </c>
      <c r="E42" s="60">
        <v>1</v>
      </c>
      <c r="F42" s="44"/>
      <c r="G42" s="48">
        <v>3813</v>
      </c>
      <c r="H42" s="58">
        <v>3813</v>
      </c>
      <c r="I42" s="59" t="s">
        <v>229</v>
      </c>
      <c r="J42" s="54">
        <v>29</v>
      </c>
      <c r="K42" s="46" t="s">
        <v>305</v>
      </c>
      <c r="L42" s="107" t="s">
        <v>641</v>
      </c>
      <c r="M42" s="53">
        <v>3813</v>
      </c>
      <c r="N42" s="47">
        <v>4795</v>
      </c>
      <c r="O42" s="78"/>
      <c r="P42" s="49">
        <f t="shared" si="6"/>
        <v>0</v>
      </c>
      <c r="Q42" s="49">
        <f t="shared" si="7"/>
        <v>0</v>
      </c>
      <c r="R42" s="49">
        <f t="shared" si="8"/>
        <v>4795</v>
      </c>
      <c r="S42" s="49">
        <f t="shared" si="9"/>
        <v>0</v>
      </c>
      <c r="T42" s="50">
        <f t="shared" si="10"/>
        <v>4795</v>
      </c>
    </row>
    <row r="43" spans="1:20" x14ac:dyDescent="0.2">
      <c r="A43" s="40">
        <v>35</v>
      </c>
      <c r="B43" s="41" t="s">
        <v>278</v>
      </c>
      <c r="C43" s="41">
        <v>2</v>
      </c>
      <c r="D43" s="42" t="s">
        <v>304</v>
      </c>
      <c r="E43" s="43">
        <v>8</v>
      </c>
      <c r="F43" s="44"/>
      <c r="G43" s="48">
        <v>1104</v>
      </c>
      <c r="H43" s="48">
        <v>1104</v>
      </c>
      <c r="I43" s="59" t="s">
        <v>229</v>
      </c>
      <c r="J43" s="54">
        <v>29</v>
      </c>
      <c r="K43" s="54" t="s">
        <v>306</v>
      </c>
      <c r="L43" s="107" t="s">
        <v>628</v>
      </c>
      <c r="M43" s="53">
        <v>1091</v>
      </c>
      <c r="N43" s="47">
        <v>1091</v>
      </c>
      <c r="O43" s="78">
        <v>986</v>
      </c>
      <c r="P43" s="49">
        <f t="shared" si="6"/>
        <v>0</v>
      </c>
      <c r="Q43" s="49">
        <f t="shared" si="7"/>
        <v>0</v>
      </c>
      <c r="R43" s="49">
        <f t="shared" si="8"/>
        <v>2077</v>
      </c>
      <c r="S43" s="49">
        <f t="shared" si="9"/>
        <v>0</v>
      </c>
      <c r="T43" s="50">
        <f t="shared" si="10"/>
        <v>2077</v>
      </c>
    </row>
    <row r="44" spans="1:20" x14ac:dyDescent="0.2">
      <c r="A44" s="40">
        <v>36</v>
      </c>
      <c r="B44" s="41" t="s">
        <v>278</v>
      </c>
      <c r="C44" s="41">
        <v>2</v>
      </c>
      <c r="D44" s="42" t="s">
        <v>261</v>
      </c>
      <c r="E44" s="52">
        <v>32</v>
      </c>
      <c r="F44" s="44"/>
      <c r="G44" s="48">
        <v>103</v>
      </c>
      <c r="H44" s="58">
        <v>103</v>
      </c>
      <c r="I44" s="59" t="s">
        <v>229</v>
      </c>
      <c r="J44" s="46">
        <v>27</v>
      </c>
      <c r="K44" s="46" t="s">
        <v>307</v>
      </c>
      <c r="L44" s="97" t="s">
        <v>637</v>
      </c>
      <c r="M44" s="53">
        <v>356</v>
      </c>
      <c r="N44" s="47">
        <v>416</v>
      </c>
      <c r="O44" s="52">
        <v>51</v>
      </c>
      <c r="P44" s="49">
        <f t="shared" si="6"/>
        <v>0</v>
      </c>
      <c r="Q44" s="49">
        <f t="shared" si="7"/>
        <v>0</v>
      </c>
      <c r="R44" s="49">
        <f t="shared" si="8"/>
        <v>467</v>
      </c>
      <c r="S44" s="49">
        <f t="shared" si="9"/>
        <v>0</v>
      </c>
      <c r="T44" s="50">
        <f t="shared" si="10"/>
        <v>467</v>
      </c>
    </row>
    <row r="45" spans="1:20" x14ac:dyDescent="0.2">
      <c r="A45" s="40">
        <v>37</v>
      </c>
      <c r="B45" s="109" t="s">
        <v>278</v>
      </c>
      <c r="C45" s="41">
        <v>2</v>
      </c>
      <c r="D45" s="110" t="s">
        <v>261</v>
      </c>
      <c r="E45" s="111">
        <v>35</v>
      </c>
      <c r="F45" s="112"/>
      <c r="G45" s="113">
        <v>285</v>
      </c>
      <c r="H45" s="113">
        <v>285</v>
      </c>
      <c r="I45" s="114" t="s">
        <v>229</v>
      </c>
      <c r="J45" s="115">
        <v>28</v>
      </c>
      <c r="K45" s="115" t="s">
        <v>308</v>
      </c>
      <c r="L45" s="97" t="s">
        <v>637</v>
      </c>
      <c r="M45" s="114">
        <v>312</v>
      </c>
      <c r="N45" s="116">
        <v>312</v>
      </c>
      <c r="O45" s="111">
        <v>64</v>
      </c>
      <c r="P45" s="117">
        <f t="shared" si="6"/>
        <v>0</v>
      </c>
      <c r="Q45" s="117">
        <f t="shared" si="7"/>
        <v>0</v>
      </c>
      <c r="R45" s="49">
        <f t="shared" si="8"/>
        <v>376</v>
      </c>
      <c r="S45" s="117">
        <f t="shared" si="9"/>
        <v>0</v>
      </c>
      <c r="T45" s="50">
        <f t="shared" si="10"/>
        <v>376</v>
      </c>
    </row>
    <row r="46" spans="1:20" x14ac:dyDescent="0.2">
      <c r="A46" s="40">
        <v>38</v>
      </c>
      <c r="B46" s="41" t="s">
        <v>278</v>
      </c>
      <c r="C46" s="41">
        <v>2</v>
      </c>
      <c r="D46" s="42" t="s">
        <v>261</v>
      </c>
      <c r="E46" s="52">
        <v>43</v>
      </c>
      <c r="F46" s="44"/>
      <c r="G46" s="48">
        <v>0</v>
      </c>
      <c r="H46" s="58"/>
      <c r="I46" s="59"/>
      <c r="J46" s="46"/>
      <c r="K46" s="46"/>
      <c r="L46" s="97" t="s">
        <v>637</v>
      </c>
      <c r="M46" s="53"/>
      <c r="N46" s="47"/>
      <c r="O46" s="52">
        <v>42</v>
      </c>
      <c r="P46" s="49">
        <f t="shared" si="6"/>
        <v>0</v>
      </c>
      <c r="Q46" s="49">
        <f t="shared" si="7"/>
        <v>0</v>
      </c>
      <c r="R46" s="49">
        <f t="shared" si="8"/>
        <v>42</v>
      </c>
      <c r="S46" s="49">
        <f t="shared" si="9"/>
        <v>0</v>
      </c>
      <c r="T46" s="50">
        <f t="shared" si="10"/>
        <v>42</v>
      </c>
    </row>
    <row r="47" spans="1:20" x14ac:dyDescent="0.2">
      <c r="A47" s="40">
        <v>39</v>
      </c>
      <c r="B47" s="41" t="s">
        <v>278</v>
      </c>
      <c r="C47" s="41">
        <v>2</v>
      </c>
      <c r="D47" s="42" t="s">
        <v>261</v>
      </c>
      <c r="E47" s="52">
        <v>47</v>
      </c>
      <c r="F47" s="44"/>
      <c r="G47" s="48">
        <v>0</v>
      </c>
      <c r="H47" s="58"/>
      <c r="I47" s="59"/>
      <c r="J47" s="46"/>
      <c r="K47" s="46"/>
      <c r="L47" s="97" t="s">
        <v>637</v>
      </c>
      <c r="M47" s="53"/>
      <c r="N47" s="47"/>
      <c r="O47" s="52">
        <v>43</v>
      </c>
      <c r="P47" s="49">
        <f t="shared" si="6"/>
        <v>0</v>
      </c>
      <c r="Q47" s="49">
        <f t="shared" si="7"/>
        <v>0</v>
      </c>
      <c r="R47" s="49">
        <f t="shared" si="8"/>
        <v>43</v>
      </c>
      <c r="S47" s="49">
        <f t="shared" si="9"/>
        <v>0</v>
      </c>
      <c r="T47" s="50">
        <f t="shared" si="10"/>
        <v>43</v>
      </c>
    </row>
    <row r="48" spans="1:20" x14ac:dyDescent="0.2">
      <c r="A48" s="40">
        <v>40</v>
      </c>
      <c r="B48" s="41" t="s">
        <v>278</v>
      </c>
      <c r="C48" s="41">
        <v>2</v>
      </c>
      <c r="D48" s="42" t="s">
        <v>267</v>
      </c>
      <c r="E48" s="52">
        <v>47</v>
      </c>
      <c r="F48" s="44"/>
      <c r="G48" s="48">
        <v>0</v>
      </c>
      <c r="H48" s="58"/>
      <c r="I48" s="59"/>
      <c r="J48" s="46"/>
      <c r="K48" s="46"/>
      <c r="L48" s="97" t="s">
        <v>618</v>
      </c>
      <c r="M48" s="53"/>
      <c r="N48" s="47"/>
      <c r="O48" s="52">
        <v>72</v>
      </c>
      <c r="P48" s="49">
        <f t="shared" si="6"/>
        <v>0</v>
      </c>
      <c r="Q48" s="49">
        <f t="shared" si="7"/>
        <v>0</v>
      </c>
      <c r="R48" s="49">
        <f t="shared" si="8"/>
        <v>72</v>
      </c>
      <c r="S48" s="49">
        <f t="shared" si="9"/>
        <v>0</v>
      </c>
      <c r="T48" s="50">
        <f t="shared" si="10"/>
        <v>72</v>
      </c>
    </row>
    <row r="49" spans="1:20" x14ac:dyDescent="0.2">
      <c r="A49" s="40">
        <v>41</v>
      </c>
      <c r="B49" s="41" t="s">
        <v>278</v>
      </c>
      <c r="C49" s="41">
        <v>2</v>
      </c>
      <c r="D49" s="42" t="s">
        <v>267</v>
      </c>
      <c r="E49" s="78">
        <v>115</v>
      </c>
      <c r="F49" s="44"/>
      <c r="G49" s="48">
        <v>3250</v>
      </c>
      <c r="H49" s="58">
        <v>3250</v>
      </c>
      <c r="I49" s="59" t="s">
        <v>229</v>
      </c>
      <c r="J49" s="54">
        <v>29</v>
      </c>
      <c r="K49" s="46" t="s">
        <v>309</v>
      </c>
      <c r="L49" s="107" t="s">
        <v>634</v>
      </c>
      <c r="M49" s="53">
        <v>3294</v>
      </c>
      <c r="N49" s="47">
        <v>3220</v>
      </c>
      <c r="O49" s="78"/>
      <c r="P49" s="49">
        <f t="shared" si="6"/>
        <v>0</v>
      </c>
      <c r="Q49" s="49">
        <f t="shared" si="7"/>
        <v>0</v>
      </c>
      <c r="R49" s="49">
        <f t="shared" si="8"/>
        <v>3220</v>
      </c>
      <c r="S49" s="49">
        <f t="shared" si="9"/>
        <v>0</v>
      </c>
      <c r="T49" s="50">
        <f t="shared" si="10"/>
        <v>3220</v>
      </c>
    </row>
    <row r="50" spans="1:20" x14ac:dyDescent="0.2">
      <c r="A50" s="40">
        <v>42</v>
      </c>
      <c r="B50" s="41" t="s">
        <v>278</v>
      </c>
      <c r="C50" s="41">
        <v>2</v>
      </c>
      <c r="D50" s="42" t="s">
        <v>310</v>
      </c>
      <c r="E50" s="78">
        <v>29</v>
      </c>
      <c r="F50" s="44"/>
      <c r="G50" s="48">
        <v>4150</v>
      </c>
      <c r="H50" s="58">
        <v>4150</v>
      </c>
      <c r="I50" s="59" t="s">
        <v>229</v>
      </c>
      <c r="J50" s="54">
        <v>34</v>
      </c>
      <c r="K50" s="46" t="s">
        <v>97</v>
      </c>
      <c r="L50" s="105" t="s">
        <v>647</v>
      </c>
      <c r="M50" s="53">
        <v>4185</v>
      </c>
      <c r="N50" s="47">
        <v>4198</v>
      </c>
      <c r="O50" s="78"/>
      <c r="P50" s="49">
        <f t="shared" si="6"/>
        <v>0</v>
      </c>
      <c r="Q50" s="49">
        <f t="shared" si="7"/>
        <v>0</v>
      </c>
      <c r="R50" s="49">
        <f t="shared" si="8"/>
        <v>4198</v>
      </c>
      <c r="S50" s="49">
        <f t="shared" si="9"/>
        <v>0</v>
      </c>
      <c r="T50" s="50">
        <f t="shared" si="10"/>
        <v>4198</v>
      </c>
    </row>
    <row r="51" spans="1:20" x14ac:dyDescent="0.2">
      <c r="A51" s="40">
        <v>43</v>
      </c>
      <c r="B51" s="41" t="s">
        <v>278</v>
      </c>
      <c r="C51" s="41">
        <v>2</v>
      </c>
      <c r="D51" s="42" t="s">
        <v>310</v>
      </c>
      <c r="E51" s="78">
        <v>40</v>
      </c>
      <c r="F51" s="44"/>
      <c r="G51" s="48">
        <v>207</v>
      </c>
      <c r="H51" s="58">
        <v>207</v>
      </c>
      <c r="I51" s="59" t="s">
        <v>229</v>
      </c>
      <c r="J51" s="54">
        <v>32</v>
      </c>
      <c r="K51" s="46" t="s">
        <v>311</v>
      </c>
      <c r="L51" s="105" t="s">
        <v>647</v>
      </c>
      <c r="M51" s="53">
        <v>207</v>
      </c>
      <c r="N51" s="47">
        <v>474</v>
      </c>
      <c r="O51" s="78"/>
      <c r="P51" s="49">
        <f t="shared" si="6"/>
        <v>0</v>
      </c>
      <c r="Q51" s="49">
        <f t="shared" si="7"/>
        <v>0</v>
      </c>
      <c r="R51" s="49">
        <f t="shared" si="8"/>
        <v>474</v>
      </c>
      <c r="S51" s="49">
        <f t="shared" si="9"/>
        <v>0</v>
      </c>
      <c r="T51" s="50">
        <f t="shared" si="10"/>
        <v>474</v>
      </c>
    </row>
    <row r="52" spans="1:20" x14ac:dyDescent="0.2">
      <c r="A52" s="40">
        <v>44</v>
      </c>
      <c r="B52" s="41" t="s">
        <v>278</v>
      </c>
      <c r="C52" s="41">
        <v>2</v>
      </c>
      <c r="D52" s="42" t="s">
        <v>310</v>
      </c>
      <c r="E52" s="52">
        <v>44</v>
      </c>
      <c r="F52" s="44"/>
      <c r="G52" s="48">
        <v>758</v>
      </c>
      <c r="H52" s="58">
        <v>758</v>
      </c>
      <c r="I52" s="59" t="s">
        <v>229</v>
      </c>
      <c r="J52" s="46">
        <v>32</v>
      </c>
      <c r="K52" s="46" t="s">
        <v>18</v>
      </c>
      <c r="L52" s="105" t="s">
        <v>647</v>
      </c>
      <c r="M52" s="53">
        <v>844</v>
      </c>
      <c r="N52" s="47">
        <v>1245</v>
      </c>
      <c r="O52" s="52">
        <v>268</v>
      </c>
      <c r="P52" s="49">
        <f t="shared" si="6"/>
        <v>0</v>
      </c>
      <c r="Q52" s="49">
        <f t="shared" si="7"/>
        <v>0</v>
      </c>
      <c r="R52" s="49">
        <f t="shared" si="8"/>
        <v>1513</v>
      </c>
      <c r="S52" s="49">
        <f t="shared" si="9"/>
        <v>0</v>
      </c>
      <c r="T52" s="50">
        <f t="shared" si="10"/>
        <v>1513</v>
      </c>
    </row>
    <row r="53" spans="1:20" x14ac:dyDescent="0.2">
      <c r="A53" s="40">
        <v>45</v>
      </c>
      <c r="B53" s="41" t="s">
        <v>278</v>
      </c>
      <c r="C53" s="41">
        <v>2</v>
      </c>
      <c r="D53" s="42" t="s">
        <v>312</v>
      </c>
      <c r="E53" s="78">
        <v>22</v>
      </c>
      <c r="F53" s="44"/>
      <c r="G53" s="48">
        <v>7491</v>
      </c>
      <c r="H53" s="58">
        <v>7491</v>
      </c>
      <c r="I53" s="59" t="s">
        <v>229</v>
      </c>
      <c r="J53" s="54">
        <v>32</v>
      </c>
      <c r="K53" s="46" t="s">
        <v>313</v>
      </c>
      <c r="L53" s="105" t="s">
        <v>646</v>
      </c>
      <c r="M53" s="53">
        <v>7935</v>
      </c>
      <c r="N53" s="47">
        <v>7591</v>
      </c>
      <c r="O53" s="78"/>
      <c r="P53" s="49">
        <f t="shared" si="6"/>
        <v>0</v>
      </c>
      <c r="Q53" s="49">
        <f t="shared" si="7"/>
        <v>0</v>
      </c>
      <c r="R53" s="49">
        <f t="shared" si="8"/>
        <v>7591</v>
      </c>
      <c r="S53" s="49">
        <f t="shared" si="9"/>
        <v>0</v>
      </c>
      <c r="T53" s="50">
        <f t="shared" si="10"/>
        <v>7591</v>
      </c>
    </row>
    <row r="54" spans="1:20" x14ac:dyDescent="0.2">
      <c r="A54" s="40">
        <v>46</v>
      </c>
      <c r="B54" s="41" t="s">
        <v>278</v>
      </c>
      <c r="C54" s="41">
        <v>2</v>
      </c>
      <c r="D54" s="42" t="s">
        <v>312</v>
      </c>
      <c r="E54" s="78">
        <v>34</v>
      </c>
      <c r="F54" s="44"/>
      <c r="G54" s="48">
        <v>1269</v>
      </c>
      <c r="H54" s="48">
        <v>1269</v>
      </c>
      <c r="I54" s="59" t="s">
        <v>229</v>
      </c>
      <c r="J54" s="54">
        <v>32</v>
      </c>
      <c r="K54" s="54">
        <v>56</v>
      </c>
      <c r="L54" s="105" t="s">
        <v>649</v>
      </c>
      <c r="M54" s="53">
        <v>1269</v>
      </c>
      <c r="N54" s="47">
        <v>1269</v>
      </c>
      <c r="O54" s="78">
        <v>924</v>
      </c>
      <c r="P54" s="49">
        <f t="shared" si="6"/>
        <v>0</v>
      </c>
      <c r="Q54" s="49">
        <f t="shared" si="7"/>
        <v>0</v>
      </c>
      <c r="R54" s="49">
        <f t="shared" si="8"/>
        <v>2193</v>
      </c>
      <c r="S54" s="49">
        <f t="shared" si="9"/>
        <v>0</v>
      </c>
      <c r="T54" s="50">
        <f t="shared" si="10"/>
        <v>2193</v>
      </c>
    </row>
    <row r="55" spans="1:20" x14ac:dyDescent="0.2">
      <c r="A55" s="40">
        <v>47</v>
      </c>
      <c r="B55" s="41" t="s">
        <v>278</v>
      </c>
      <c r="C55" s="41">
        <v>2</v>
      </c>
      <c r="D55" s="42" t="s">
        <v>312</v>
      </c>
      <c r="E55" s="78">
        <v>56</v>
      </c>
      <c r="F55" s="44"/>
      <c r="G55" s="48">
        <v>1103</v>
      </c>
      <c r="H55" s="48">
        <v>1103</v>
      </c>
      <c r="I55" s="59" t="s">
        <v>229</v>
      </c>
      <c r="J55" s="54">
        <v>31</v>
      </c>
      <c r="K55" s="54">
        <v>30</v>
      </c>
      <c r="L55" s="105" t="s">
        <v>650</v>
      </c>
      <c r="M55" s="53">
        <v>1130</v>
      </c>
      <c r="N55" s="47">
        <v>1128</v>
      </c>
      <c r="O55" s="78">
        <v>819</v>
      </c>
      <c r="P55" s="49">
        <f t="shared" si="6"/>
        <v>0</v>
      </c>
      <c r="Q55" s="49">
        <f t="shared" si="7"/>
        <v>0</v>
      </c>
      <c r="R55" s="49">
        <f t="shared" si="8"/>
        <v>1947</v>
      </c>
      <c r="S55" s="49">
        <f t="shared" si="9"/>
        <v>0</v>
      </c>
      <c r="T55" s="50">
        <f t="shared" si="10"/>
        <v>1947</v>
      </c>
    </row>
    <row r="56" spans="1:20" x14ac:dyDescent="0.2">
      <c r="A56" s="40">
        <v>48</v>
      </c>
      <c r="B56" s="41" t="s">
        <v>278</v>
      </c>
      <c r="C56" s="41">
        <v>2</v>
      </c>
      <c r="D56" s="42" t="s">
        <v>314</v>
      </c>
      <c r="E56" s="78">
        <v>26</v>
      </c>
      <c r="F56" s="44"/>
      <c r="G56" s="48">
        <v>268.5</v>
      </c>
      <c r="H56" s="58">
        <v>268.5</v>
      </c>
      <c r="I56" s="59" t="s">
        <v>229</v>
      </c>
      <c r="J56" s="54">
        <v>28</v>
      </c>
      <c r="K56" s="46" t="s">
        <v>315</v>
      </c>
      <c r="L56" s="105" t="s">
        <v>651</v>
      </c>
      <c r="M56" s="53">
        <v>336</v>
      </c>
      <c r="N56" s="47">
        <v>336</v>
      </c>
      <c r="O56" s="78">
        <v>64</v>
      </c>
      <c r="P56" s="49">
        <f t="shared" si="6"/>
        <v>0</v>
      </c>
      <c r="Q56" s="49">
        <f t="shared" si="7"/>
        <v>0</v>
      </c>
      <c r="R56" s="49">
        <f t="shared" si="8"/>
        <v>400</v>
      </c>
      <c r="S56" s="49">
        <f t="shared" si="9"/>
        <v>0</v>
      </c>
      <c r="T56" s="50">
        <f t="shared" si="10"/>
        <v>400</v>
      </c>
    </row>
    <row r="57" spans="1:20" x14ac:dyDescent="0.2">
      <c r="A57" s="40">
        <v>49</v>
      </c>
      <c r="B57" s="41" t="s">
        <v>278</v>
      </c>
      <c r="C57" s="41">
        <v>2</v>
      </c>
      <c r="D57" s="42" t="s">
        <v>314</v>
      </c>
      <c r="E57" s="52">
        <v>29</v>
      </c>
      <c r="F57" s="44"/>
      <c r="G57" s="48">
        <v>1404</v>
      </c>
      <c r="H57" s="58">
        <v>1404</v>
      </c>
      <c r="I57" s="59" t="s">
        <v>229</v>
      </c>
      <c r="J57" s="54">
        <v>35</v>
      </c>
      <c r="K57" s="46" t="s">
        <v>316</v>
      </c>
      <c r="L57" s="97" t="s">
        <v>652</v>
      </c>
      <c r="M57" s="53">
        <v>2435</v>
      </c>
      <c r="N57" s="47">
        <v>1109</v>
      </c>
      <c r="O57" s="52">
        <v>0</v>
      </c>
      <c r="P57" s="49">
        <f t="shared" si="6"/>
        <v>0</v>
      </c>
      <c r="Q57" s="49">
        <f t="shared" si="7"/>
        <v>0</v>
      </c>
      <c r="R57" s="49">
        <f t="shared" si="8"/>
        <v>1109</v>
      </c>
      <c r="S57" s="49">
        <f t="shared" si="9"/>
        <v>0</v>
      </c>
      <c r="T57" s="50">
        <f t="shared" si="10"/>
        <v>1109</v>
      </c>
    </row>
    <row r="58" spans="1:20" x14ac:dyDescent="0.2">
      <c r="A58" s="40">
        <v>50</v>
      </c>
      <c r="B58" s="41" t="s">
        <v>278</v>
      </c>
      <c r="C58" s="41">
        <v>2</v>
      </c>
      <c r="D58" s="42" t="s">
        <v>314</v>
      </c>
      <c r="E58" s="52">
        <v>35</v>
      </c>
      <c r="F58" s="44"/>
      <c r="G58" s="48">
        <v>0</v>
      </c>
      <c r="H58" s="58"/>
      <c r="I58" s="59"/>
      <c r="J58" s="46"/>
      <c r="K58" s="46"/>
      <c r="L58" s="97" t="s">
        <v>651</v>
      </c>
      <c r="M58" s="53"/>
      <c r="N58" s="47"/>
      <c r="O58" s="52">
        <v>42</v>
      </c>
      <c r="P58" s="49">
        <f t="shared" si="6"/>
        <v>0</v>
      </c>
      <c r="Q58" s="49">
        <f t="shared" si="7"/>
        <v>0</v>
      </c>
      <c r="R58" s="49">
        <f t="shared" si="8"/>
        <v>42</v>
      </c>
      <c r="S58" s="49">
        <f t="shared" si="9"/>
        <v>0</v>
      </c>
      <c r="T58" s="50">
        <f t="shared" si="10"/>
        <v>42</v>
      </c>
    </row>
    <row r="59" spans="1:20" x14ac:dyDescent="0.2">
      <c r="A59" s="40">
        <v>51</v>
      </c>
      <c r="B59" s="41" t="s">
        <v>278</v>
      </c>
      <c r="C59" s="41">
        <v>2</v>
      </c>
      <c r="D59" s="42" t="s">
        <v>314</v>
      </c>
      <c r="E59" s="52">
        <v>44</v>
      </c>
      <c r="F59" s="44"/>
      <c r="G59" s="48">
        <v>2704</v>
      </c>
      <c r="H59" s="58">
        <v>2704</v>
      </c>
      <c r="I59" s="59" t="s">
        <v>229</v>
      </c>
      <c r="J59" s="54">
        <v>28</v>
      </c>
      <c r="K59" s="46" t="s">
        <v>317</v>
      </c>
      <c r="L59" s="97" t="s">
        <v>651</v>
      </c>
      <c r="M59" s="53">
        <v>2946</v>
      </c>
      <c r="N59" s="47">
        <v>2421</v>
      </c>
      <c r="O59" s="52">
        <v>47</v>
      </c>
      <c r="P59" s="49">
        <f t="shared" si="6"/>
        <v>0</v>
      </c>
      <c r="Q59" s="49">
        <f t="shared" si="7"/>
        <v>0</v>
      </c>
      <c r="R59" s="49">
        <f t="shared" si="8"/>
        <v>2468</v>
      </c>
      <c r="S59" s="49">
        <f t="shared" si="9"/>
        <v>0</v>
      </c>
      <c r="T59" s="50">
        <f t="shared" si="10"/>
        <v>2468</v>
      </c>
    </row>
    <row r="60" spans="1:20" x14ac:dyDescent="0.2">
      <c r="A60" s="40">
        <v>52</v>
      </c>
      <c r="B60" s="41" t="s">
        <v>278</v>
      </c>
      <c r="C60" s="41">
        <v>2</v>
      </c>
      <c r="D60" s="42" t="s">
        <v>314</v>
      </c>
      <c r="E60" s="52">
        <v>47</v>
      </c>
      <c r="F60" s="44"/>
      <c r="G60" s="48">
        <v>992</v>
      </c>
      <c r="H60" s="48">
        <v>992</v>
      </c>
      <c r="I60" s="59" t="s">
        <v>229</v>
      </c>
      <c r="J60" s="54">
        <v>35</v>
      </c>
      <c r="K60" s="54" t="s">
        <v>318</v>
      </c>
      <c r="L60" s="97" t="s">
        <v>653</v>
      </c>
      <c r="M60" s="53"/>
      <c r="N60" s="64">
        <v>792</v>
      </c>
      <c r="O60" s="81">
        <v>41</v>
      </c>
      <c r="P60" s="49">
        <f t="shared" si="6"/>
        <v>0</v>
      </c>
      <c r="Q60" s="49">
        <f t="shared" si="7"/>
        <v>0</v>
      </c>
      <c r="R60" s="49">
        <f t="shared" si="8"/>
        <v>833</v>
      </c>
      <c r="S60" s="49">
        <f t="shared" si="9"/>
        <v>0</v>
      </c>
      <c r="T60" s="50">
        <f t="shared" si="10"/>
        <v>833</v>
      </c>
    </row>
    <row r="61" spans="1:20" x14ac:dyDescent="0.2">
      <c r="A61" s="40">
        <v>53</v>
      </c>
      <c r="B61" s="41" t="s">
        <v>278</v>
      </c>
      <c r="C61" s="41">
        <v>2</v>
      </c>
      <c r="D61" s="42" t="s">
        <v>314</v>
      </c>
      <c r="E61" s="52">
        <v>48</v>
      </c>
      <c r="F61" s="44"/>
      <c r="G61" s="48">
        <v>0</v>
      </c>
      <c r="H61" s="58"/>
      <c r="I61" s="59"/>
      <c r="J61" s="46"/>
      <c r="K61" s="46"/>
      <c r="L61" s="97" t="s">
        <v>653</v>
      </c>
      <c r="M61" s="53"/>
      <c r="N61" s="47"/>
      <c r="O61" s="52">
        <v>37</v>
      </c>
      <c r="P61" s="49">
        <f t="shared" si="6"/>
        <v>0</v>
      </c>
      <c r="Q61" s="49">
        <f t="shared" si="7"/>
        <v>0</v>
      </c>
      <c r="R61" s="49">
        <f t="shared" si="8"/>
        <v>37</v>
      </c>
      <c r="S61" s="49">
        <f t="shared" si="9"/>
        <v>0</v>
      </c>
      <c r="T61" s="50">
        <f t="shared" si="10"/>
        <v>37</v>
      </c>
    </row>
    <row r="62" spans="1:20" x14ac:dyDescent="0.2">
      <c r="A62" s="40">
        <v>54</v>
      </c>
      <c r="B62" s="41" t="s">
        <v>278</v>
      </c>
      <c r="C62" s="41">
        <v>2</v>
      </c>
      <c r="D62" s="42" t="s">
        <v>314</v>
      </c>
      <c r="E62" s="52">
        <v>51</v>
      </c>
      <c r="F62" s="44"/>
      <c r="G62" s="48">
        <v>0</v>
      </c>
      <c r="H62" s="58"/>
      <c r="I62" s="59"/>
      <c r="J62" s="46"/>
      <c r="K62" s="46"/>
      <c r="L62" s="97" t="s">
        <v>653</v>
      </c>
      <c r="M62" s="53"/>
      <c r="N62" s="47"/>
      <c r="O62" s="52">
        <v>192</v>
      </c>
      <c r="P62" s="49">
        <f t="shared" si="6"/>
        <v>0</v>
      </c>
      <c r="Q62" s="49">
        <f t="shared" si="7"/>
        <v>0</v>
      </c>
      <c r="R62" s="49">
        <f t="shared" si="8"/>
        <v>192</v>
      </c>
      <c r="S62" s="49">
        <f t="shared" si="9"/>
        <v>0</v>
      </c>
      <c r="T62" s="50">
        <f t="shared" si="10"/>
        <v>192</v>
      </c>
    </row>
    <row r="63" spans="1:20" x14ac:dyDescent="0.2">
      <c r="A63" s="40">
        <v>55</v>
      </c>
      <c r="B63" s="41" t="s">
        <v>278</v>
      </c>
      <c r="C63" s="41">
        <v>2</v>
      </c>
      <c r="D63" s="42" t="s">
        <v>319</v>
      </c>
      <c r="E63" s="78">
        <v>37</v>
      </c>
      <c r="F63" s="44"/>
      <c r="G63" s="48">
        <v>178</v>
      </c>
      <c r="H63" s="58">
        <v>178</v>
      </c>
      <c r="I63" s="59" t="s">
        <v>229</v>
      </c>
      <c r="J63" s="54">
        <v>35</v>
      </c>
      <c r="K63" s="46" t="s">
        <v>15</v>
      </c>
      <c r="L63" s="105" t="s">
        <v>654</v>
      </c>
      <c r="M63" s="53">
        <v>349</v>
      </c>
      <c r="N63" s="47">
        <v>308</v>
      </c>
      <c r="O63" s="43"/>
      <c r="P63" s="49">
        <f t="shared" si="6"/>
        <v>0</v>
      </c>
      <c r="Q63" s="49">
        <f t="shared" si="7"/>
        <v>0</v>
      </c>
      <c r="R63" s="49">
        <f t="shared" si="8"/>
        <v>308</v>
      </c>
      <c r="S63" s="49">
        <f t="shared" si="9"/>
        <v>0</v>
      </c>
      <c r="T63" s="50">
        <f t="shared" si="10"/>
        <v>308</v>
      </c>
    </row>
    <row r="64" spans="1:20" x14ac:dyDescent="0.2">
      <c r="A64" s="40">
        <v>56</v>
      </c>
      <c r="B64" s="41" t="s">
        <v>278</v>
      </c>
      <c r="C64" s="41">
        <v>2</v>
      </c>
      <c r="D64" s="42" t="s">
        <v>535</v>
      </c>
      <c r="E64" s="78"/>
      <c r="F64" s="44"/>
      <c r="G64" s="48">
        <v>766</v>
      </c>
      <c r="H64" s="48">
        <v>766</v>
      </c>
      <c r="I64" s="59" t="s">
        <v>229</v>
      </c>
      <c r="J64" s="54">
        <v>35</v>
      </c>
      <c r="K64" s="54" t="s">
        <v>536</v>
      </c>
      <c r="L64" s="105" t="s">
        <v>655</v>
      </c>
      <c r="M64" s="53">
        <v>806</v>
      </c>
      <c r="N64" s="47">
        <v>806</v>
      </c>
      <c r="O64" s="78">
        <v>239</v>
      </c>
      <c r="P64" s="49"/>
      <c r="Q64" s="49"/>
      <c r="R64" s="49">
        <f t="shared" si="8"/>
        <v>1045</v>
      </c>
      <c r="S64" s="49"/>
      <c r="T64" s="50">
        <f t="shared" si="10"/>
        <v>1045</v>
      </c>
    </row>
    <row r="65" spans="1:20" x14ac:dyDescent="0.2">
      <c r="A65" s="40">
        <v>57</v>
      </c>
      <c r="B65" s="41" t="s">
        <v>278</v>
      </c>
      <c r="C65" s="41">
        <v>2</v>
      </c>
      <c r="D65" s="42" t="s">
        <v>320</v>
      </c>
      <c r="E65" s="52">
        <v>18</v>
      </c>
      <c r="F65" s="44"/>
      <c r="G65" s="48">
        <v>2575</v>
      </c>
      <c r="H65" s="58">
        <v>2575</v>
      </c>
      <c r="I65" s="59" t="s">
        <v>229</v>
      </c>
      <c r="J65" s="54">
        <v>34</v>
      </c>
      <c r="K65" s="46" t="s">
        <v>321</v>
      </c>
      <c r="L65" s="97" t="s">
        <v>656</v>
      </c>
      <c r="M65" s="53"/>
      <c r="N65" s="47">
        <v>2594</v>
      </c>
      <c r="O65" s="52">
        <v>135</v>
      </c>
      <c r="P65" s="49">
        <f>IF($C65=7,SUM($N65+$O65),)</f>
        <v>0</v>
      </c>
      <c r="Q65" s="49">
        <f>IF($C65=5,SUM($N65+$O65),)</f>
        <v>0</v>
      </c>
      <c r="R65" s="49">
        <f t="shared" si="8"/>
        <v>2729</v>
      </c>
      <c r="S65" s="49">
        <f>IF($C65=1,SUM($N65+$O65),)</f>
        <v>0</v>
      </c>
      <c r="T65" s="50">
        <f t="shared" si="10"/>
        <v>2729</v>
      </c>
    </row>
    <row r="66" spans="1:20" x14ac:dyDescent="0.2">
      <c r="A66" s="40">
        <v>58</v>
      </c>
      <c r="B66" s="41" t="s">
        <v>278</v>
      </c>
      <c r="C66" s="41">
        <v>2</v>
      </c>
      <c r="D66" s="42" t="s">
        <v>320</v>
      </c>
      <c r="E66" s="52">
        <v>21</v>
      </c>
      <c r="F66" s="44"/>
      <c r="G66" s="48">
        <v>0</v>
      </c>
      <c r="H66" s="58"/>
      <c r="I66" s="59"/>
      <c r="J66" s="46"/>
      <c r="K66" s="46"/>
      <c r="L66" s="97" t="s">
        <v>656</v>
      </c>
      <c r="M66" s="53"/>
      <c r="N66" s="47"/>
      <c r="O66" s="52">
        <v>88</v>
      </c>
      <c r="P66" s="49">
        <f>IF($C66=7,SUM($N66+$O66),)</f>
        <v>0</v>
      </c>
      <c r="Q66" s="49">
        <f>IF($C66=5,SUM($N66+$O66),)</f>
        <v>0</v>
      </c>
      <c r="R66" s="49">
        <f t="shared" si="8"/>
        <v>88</v>
      </c>
      <c r="S66" s="49">
        <f>IF($C66=1,SUM($N66+$O66),)</f>
        <v>0</v>
      </c>
      <c r="T66" s="50">
        <f t="shared" si="10"/>
        <v>88</v>
      </c>
    </row>
    <row r="67" spans="1:20" x14ac:dyDescent="0.2">
      <c r="A67" s="40">
        <v>59</v>
      </c>
      <c r="B67" s="41" t="s">
        <v>278</v>
      </c>
      <c r="C67" s="41">
        <v>2</v>
      </c>
      <c r="D67" s="42" t="s">
        <v>322</v>
      </c>
      <c r="E67" s="52">
        <v>16</v>
      </c>
      <c r="F67" s="44"/>
      <c r="G67" s="48">
        <v>545.1</v>
      </c>
      <c r="H67" s="58">
        <v>545.1</v>
      </c>
      <c r="I67" s="59" t="s">
        <v>229</v>
      </c>
      <c r="J67" s="46" t="s">
        <v>28</v>
      </c>
      <c r="K67" s="46" t="s">
        <v>323</v>
      </c>
      <c r="L67" s="97" t="s">
        <v>657</v>
      </c>
      <c r="M67" s="53">
        <v>573</v>
      </c>
      <c r="N67" s="47">
        <v>675</v>
      </c>
      <c r="O67" s="52">
        <v>79</v>
      </c>
      <c r="P67" s="49">
        <f>IF($C67=7,SUM($N67+$O67),)</f>
        <v>0</v>
      </c>
      <c r="Q67" s="49">
        <f>IF($C67=5,SUM($N67+$O67),)</f>
        <v>0</v>
      </c>
      <c r="R67" s="49">
        <f t="shared" si="8"/>
        <v>754</v>
      </c>
      <c r="S67" s="49">
        <f>IF($C67=1,SUM($N67+$O67),)</f>
        <v>0</v>
      </c>
      <c r="T67" s="50">
        <f t="shared" si="10"/>
        <v>754</v>
      </c>
    </row>
    <row r="68" spans="1:20" x14ac:dyDescent="0.2">
      <c r="A68" s="40">
        <v>60</v>
      </c>
      <c r="B68" s="41" t="s">
        <v>278</v>
      </c>
      <c r="C68" s="41">
        <v>2</v>
      </c>
      <c r="D68" s="42" t="s">
        <v>322</v>
      </c>
      <c r="E68" s="78">
        <v>33</v>
      </c>
      <c r="F68" s="44"/>
      <c r="G68" s="48">
        <v>7439</v>
      </c>
      <c r="H68" s="58">
        <v>7439</v>
      </c>
      <c r="I68" s="59" t="s">
        <v>229</v>
      </c>
      <c r="J68" s="54">
        <v>31</v>
      </c>
      <c r="K68" s="46" t="s">
        <v>324</v>
      </c>
      <c r="L68" s="105" t="s">
        <v>642</v>
      </c>
      <c r="M68" s="53">
        <v>7455</v>
      </c>
      <c r="N68" s="47">
        <v>7299</v>
      </c>
      <c r="O68" s="78">
        <v>0</v>
      </c>
      <c r="P68" s="49">
        <f>IF($C68=7,SUM($N68+$O68),)</f>
        <v>0</v>
      </c>
      <c r="Q68" s="49">
        <f>IF($C68=5,SUM($N68+$O68),)</f>
        <v>0</v>
      </c>
      <c r="R68" s="49">
        <f t="shared" si="8"/>
        <v>7299</v>
      </c>
      <c r="S68" s="49">
        <f>IF($C68=1,SUM($N68+$O68),)</f>
        <v>0</v>
      </c>
      <c r="T68" s="50">
        <f t="shared" si="10"/>
        <v>7299</v>
      </c>
    </row>
    <row r="69" spans="1:20" x14ac:dyDescent="0.2">
      <c r="A69" s="40">
        <v>61</v>
      </c>
      <c r="B69" s="41" t="s">
        <v>278</v>
      </c>
      <c r="C69" s="41">
        <v>2</v>
      </c>
      <c r="D69" s="42" t="s">
        <v>322</v>
      </c>
      <c r="E69" s="78">
        <v>37</v>
      </c>
      <c r="F69" s="44"/>
      <c r="G69" s="48">
        <v>268</v>
      </c>
      <c r="H69" s="48">
        <v>268</v>
      </c>
      <c r="I69" s="53" t="s">
        <v>229</v>
      </c>
      <c r="J69" s="54">
        <v>31</v>
      </c>
      <c r="K69" s="54" t="s">
        <v>325</v>
      </c>
      <c r="L69" s="105" t="s">
        <v>658</v>
      </c>
      <c r="M69" s="53">
        <v>268</v>
      </c>
      <c r="N69" s="47">
        <v>527</v>
      </c>
      <c r="O69" s="78">
        <v>186</v>
      </c>
      <c r="P69" s="49">
        <f>IF($C69=7,SUM($N69+$O69),)</f>
        <v>0</v>
      </c>
      <c r="Q69" s="49">
        <f>IF($C69=5,SUM($N69+$O69),)</f>
        <v>0</v>
      </c>
      <c r="R69" s="49">
        <f t="shared" si="8"/>
        <v>713</v>
      </c>
      <c r="S69" s="49">
        <f>IF($C69=1,SUM($N69+$O69),)</f>
        <v>0</v>
      </c>
      <c r="T69" s="50">
        <f t="shared" si="10"/>
        <v>713</v>
      </c>
    </row>
  </sheetData>
  <mergeCells count="2">
    <mergeCell ref="M1:N1"/>
    <mergeCell ref="E6:F6"/>
  </mergeCells>
  <conditionalFormatting sqref="T9:T69">
    <cfRule type="cellIs" dxfId="14" priority="1" operator="greaterThan">
      <formula>8000</formula>
    </cfRule>
    <cfRule type="cellIs" dxfId="13" priority="2" operator="between">
      <formula>1000</formula>
      <formula>8001</formula>
    </cfRule>
    <cfRule type="cellIs" dxfId="12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1"/>
  <sheetViews>
    <sheetView view="pageLayout" zoomScaleNormal="130" workbookViewId="0">
      <selection activeCell="M8" sqref="M8"/>
    </sheetView>
  </sheetViews>
  <sheetFormatPr defaultRowHeight="12.75" x14ac:dyDescent="0.2"/>
  <cols>
    <col min="1" max="1" width="3.5703125" style="6" customWidth="1"/>
    <col min="2" max="2" width="4.42578125" customWidth="1"/>
    <col min="3" max="3" width="5" customWidth="1"/>
    <col min="4" max="4" width="14.28515625" customWidth="1"/>
    <col min="5" max="5" width="4" customWidth="1"/>
    <col min="6" max="6" width="4.140625" customWidth="1"/>
    <col min="7" max="7" width="9.140625" customWidth="1"/>
    <col min="8" max="8" width="7" customWidth="1"/>
    <col min="9" max="9" width="9.140625" style="8"/>
    <col min="10" max="10" width="5.28515625" customWidth="1"/>
    <col min="12" max="12" width="6" customWidth="1"/>
    <col min="13" max="13" width="7.140625" customWidth="1"/>
    <col min="16" max="16" width="9" customWidth="1"/>
    <col min="17" max="17" width="9.425781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K1" s="5"/>
      <c r="M1" s="129"/>
      <c r="N1" s="129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E3" s="62" t="s">
        <v>326</v>
      </c>
      <c r="F3" s="62"/>
      <c r="G3" s="62"/>
      <c r="H3" s="62"/>
      <c r="I3" s="62"/>
      <c r="J3" s="62"/>
      <c r="K3" s="62"/>
      <c r="L3" s="62"/>
      <c r="M3" s="62"/>
      <c r="N3" s="62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6" spans="1:20" ht="77.25" x14ac:dyDescent="0.2">
      <c r="A6" s="15" t="s">
        <v>25</v>
      </c>
      <c r="B6" s="16" t="s">
        <v>716</v>
      </c>
      <c r="C6" s="88" t="s">
        <v>544</v>
      </c>
      <c r="D6" s="17" t="s">
        <v>0</v>
      </c>
      <c r="E6" s="130" t="s">
        <v>1</v>
      </c>
      <c r="F6" s="130"/>
      <c r="G6" s="89" t="s">
        <v>545</v>
      </c>
      <c r="H6" s="89" t="s">
        <v>546</v>
      </c>
      <c r="I6" s="18" t="s">
        <v>2</v>
      </c>
      <c r="J6" s="19" t="s">
        <v>3</v>
      </c>
      <c r="K6" s="20" t="s">
        <v>4</v>
      </c>
      <c r="L6" s="90" t="s">
        <v>547</v>
      </c>
      <c r="M6" s="92" t="s">
        <v>548</v>
      </c>
      <c r="N6" s="21" t="s">
        <v>537</v>
      </c>
      <c r="O6" s="22" t="s">
        <v>538</v>
      </c>
      <c r="P6" s="23" t="s">
        <v>539</v>
      </c>
      <c r="Q6" s="23" t="s">
        <v>540</v>
      </c>
      <c r="R6" s="23" t="s">
        <v>549</v>
      </c>
      <c r="S6" s="23" t="s">
        <v>541</v>
      </c>
      <c r="T6" s="24" t="s">
        <v>542</v>
      </c>
    </row>
    <row r="7" spans="1:20" x14ac:dyDescent="0.2">
      <c r="A7" s="25">
        <v>1</v>
      </c>
      <c r="B7" s="26">
        <v>2</v>
      </c>
      <c r="C7" s="27">
        <v>3</v>
      </c>
      <c r="D7" s="28">
        <v>4</v>
      </c>
      <c r="E7" s="25">
        <v>5</v>
      </c>
      <c r="F7" s="25">
        <v>6</v>
      </c>
      <c r="G7" s="93">
        <v>7</v>
      </c>
      <c r="H7" s="93">
        <v>8</v>
      </c>
      <c r="I7" s="29">
        <v>9</v>
      </c>
      <c r="J7" s="30">
        <v>10</v>
      </c>
      <c r="K7" s="31" t="s">
        <v>550</v>
      </c>
      <c r="L7" s="94" t="s">
        <v>551</v>
      </c>
      <c r="M7" s="95">
        <v>13</v>
      </c>
      <c r="N7" s="32">
        <v>14</v>
      </c>
      <c r="O7" s="33">
        <v>15</v>
      </c>
      <c r="P7" s="32">
        <v>16</v>
      </c>
      <c r="Q7" s="33">
        <v>17</v>
      </c>
      <c r="R7" s="32">
        <v>18</v>
      </c>
      <c r="S7" s="33">
        <v>19</v>
      </c>
      <c r="T7" s="32">
        <v>20</v>
      </c>
    </row>
    <row r="8" spans="1:20" x14ac:dyDescent="0.2">
      <c r="A8" s="25"/>
      <c r="B8" s="26"/>
      <c r="C8" s="27"/>
      <c r="D8" s="37" t="s">
        <v>5</v>
      </c>
      <c r="E8" s="38"/>
      <c r="F8" s="37"/>
      <c r="G8" s="37">
        <f>SUM(G9:G6845)</f>
        <v>99104</v>
      </c>
      <c r="H8" s="37">
        <f>SUM(H9:H6845)</f>
        <v>92316</v>
      </c>
      <c r="I8" s="29"/>
      <c r="J8" s="30"/>
      <c r="K8" s="31"/>
      <c r="L8" s="94"/>
      <c r="M8" s="96"/>
      <c r="N8" s="39">
        <f t="shared" ref="N8:T8" si="0">SUBTOTAL(9,N9:N6845)</f>
        <v>96169</v>
      </c>
      <c r="O8" s="39">
        <f t="shared" si="0"/>
        <v>4769</v>
      </c>
      <c r="P8" s="39">
        <f t="shared" si="0"/>
        <v>0</v>
      </c>
      <c r="Q8" s="39">
        <f t="shared" si="0"/>
        <v>0</v>
      </c>
      <c r="R8" s="39">
        <f t="shared" si="0"/>
        <v>100938</v>
      </c>
      <c r="S8" s="39">
        <f t="shared" si="0"/>
        <v>0</v>
      </c>
      <c r="T8" s="39">
        <f t="shared" si="0"/>
        <v>100938</v>
      </c>
    </row>
    <row r="9" spans="1:20" x14ac:dyDescent="0.2">
      <c r="A9" s="40">
        <v>1</v>
      </c>
      <c r="B9" s="41" t="s">
        <v>327</v>
      </c>
      <c r="C9" s="41">
        <v>2</v>
      </c>
      <c r="D9" s="42" t="s">
        <v>328</v>
      </c>
      <c r="E9" s="60">
        <v>1</v>
      </c>
      <c r="F9" s="44"/>
      <c r="G9" s="48">
        <v>867</v>
      </c>
      <c r="H9" s="48">
        <v>835</v>
      </c>
      <c r="I9" s="82" t="s">
        <v>229</v>
      </c>
      <c r="J9" s="83" t="s">
        <v>7</v>
      </c>
      <c r="K9" s="83" t="s">
        <v>329</v>
      </c>
      <c r="L9" s="103" t="s">
        <v>659</v>
      </c>
      <c r="M9" s="118">
        <v>897</v>
      </c>
      <c r="N9" s="47">
        <v>851</v>
      </c>
      <c r="O9" s="61"/>
      <c r="P9" s="49">
        <f t="shared" ref="P9:P40" si="1">IF($C9=7,SUM($N9+$O9),)</f>
        <v>0</v>
      </c>
      <c r="Q9" s="49">
        <f t="shared" ref="Q9:Q40" si="2">IF($C9=5,SUM($N9+$O9),)</f>
        <v>0</v>
      </c>
      <c r="R9" s="49">
        <f t="shared" ref="R9:R40" si="3">IF($C9=2,SUM($N9+$O9),)</f>
        <v>851</v>
      </c>
      <c r="S9" s="49">
        <f t="shared" ref="S9:S40" si="4">IF($C9=1,SUM($N9+$O9),)</f>
        <v>0</v>
      </c>
      <c r="T9" s="50">
        <f t="shared" ref="T9:T40" si="5">P9+Q9+R9+S9</f>
        <v>851</v>
      </c>
    </row>
    <row r="10" spans="1:20" x14ac:dyDescent="0.2">
      <c r="A10" s="40">
        <v>2</v>
      </c>
      <c r="B10" s="41" t="s">
        <v>327</v>
      </c>
      <c r="C10" s="41">
        <v>2</v>
      </c>
      <c r="D10" s="42" t="s">
        <v>328</v>
      </c>
      <c r="E10" s="43">
        <v>4</v>
      </c>
      <c r="F10" s="44"/>
      <c r="G10" s="48">
        <v>2994</v>
      </c>
      <c r="H10" s="48">
        <v>2994</v>
      </c>
      <c r="I10" s="82" t="s">
        <v>229</v>
      </c>
      <c r="J10" s="83" t="s">
        <v>7</v>
      </c>
      <c r="K10" s="83" t="s">
        <v>330</v>
      </c>
      <c r="L10" s="103" t="s">
        <v>660</v>
      </c>
      <c r="M10" s="118">
        <v>2994</v>
      </c>
      <c r="N10" s="47">
        <v>2948</v>
      </c>
      <c r="O10" s="61"/>
      <c r="P10" s="49">
        <f t="shared" si="1"/>
        <v>0</v>
      </c>
      <c r="Q10" s="49">
        <f t="shared" si="2"/>
        <v>0</v>
      </c>
      <c r="R10" s="49">
        <f t="shared" si="3"/>
        <v>2948</v>
      </c>
      <c r="S10" s="49">
        <f t="shared" si="4"/>
        <v>0</v>
      </c>
      <c r="T10" s="50">
        <f t="shared" si="5"/>
        <v>2948</v>
      </c>
    </row>
    <row r="11" spans="1:20" x14ac:dyDescent="0.2">
      <c r="A11" s="40">
        <v>3</v>
      </c>
      <c r="B11" s="41" t="s">
        <v>327</v>
      </c>
      <c r="C11" s="41">
        <v>2</v>
      </c>
      <c r="D11" s="42" t="s">
        <v>328</v>
      </c>
      <c r="E11" s="43">
        <v>7</v>
      </c>
      <c r="F11" s="44"/>
      <c r="G11" s="48">
        <v>11</v>
      </c>
      <c r="H11" s="61">
        <v>11</v>
      </c>
      <c r="I11" s="82" t="s">
        <v>229</v>
      </c>
      <c r="J11" s="83">
        <v>14</v>
      </c>
      <c r="K11" s="83" t="s">
        <v>331</v>
      </c>
      <c r="L11" s="103" t="s">
        <v>659</v>
      </c>
      <c r="M11" s="53">
        <v>291</v>
      </c>
      <c r="N11" s="47">
        <v>13</v>
      </c>
      <c r="O11" s="58">
        <v>80</v>
      </c>
      <c r="P11" s="49">
        <f t="shared" si="1"/>
        <v>0</v>
      </c>
      <c r="Q11" s="49">
        <f t="shared" si="2"/>
        <v>0</v>
      </c>
      <c r="R11" s="49">
        <f t="shared" si="3"/>
        <v>93</v>
      </c>
      <c r="S11" s="49">
        <f t="shared" si="4"/>
        <v>0</v>
      </c>
      <c r="T11" s="50">
        <f t="shared" si="5"/>
        <v>93</v>
      </c>
    </row>
    <row r="12" spans="1:20" x14ac:dyDescent="0.2">
      <c r="A12" s="40">
        <v>4</v>
      </c>
      <c r="B12" s="41" t="s">
        <v>327</v>
      </c>
      <c r="C12" s="41">
        <v>2</v>
      </c>
      <c r="D12" s="42" t="s">
        <v>328</v>
      </c>
      <c r="E12" s="43">
        <v>11</v>
      </c>
      <c r="F12" s="44"/>
      <c r="G12" s="48">
        <v>1335</v>
      </c>
      <c r="H12" s="48">
        <v>1335</v>
      </c>
      <c r="I12" s="82" t="s">
        <v>229</v>
      </c>
      <c r="J12" s="83" t="s">
        <v>7</v>
      </c>
      <c r="K12" s="83" t="s">
        <v>332</v>
      </c>
      <c r="L12" s="103" t="s">
        <v>661</v>
      </c>
      <c r="M12" s="53">
        <v>1481</v>
      </c>
      <c r="N12" s="47">
        <v>1433</v>
      </c>
      <c r="O12" s="61"/>
      <c r="P12" s="49">
        <f t="shared" si="1"/>
        <v>0</v>
      </c>
      <c r="Q12" s="49">
        <f t="shared" si="2"/>
        <v>0</v>
      </c>
      <c r="R12" s="49">
        <f t="shared" si="3"/>
        <v>1433</v>
      </c>
      <c r="S12" s="49">
        <f t="shared" si="4"/>
        <v>0</v>
      </c>
      <c r="T12" s="50">
        <f t="shared" si="5"/>
        <v>1433</v>
      </c>
    </row>
    <row r="13" spans="1:20" x14ac:dyDescent="0.2">
      <c r="A13" s="40">
        <v>5</v>
      </c>
      <c r="B13" s="41" t="s">
        <v>327</v>
      </c>
      <c r="C13" s="41">
        <v>2</v>
      </c>
      <c r="D13" s="42" t="s">
        <v>328</v>
      </c>
      <c r="E13" s="43">
        <v>18</v>
      </c>
      <c r="F13" s="44"/>
      <c r="G13" s="48">
        <v>230</v>
      </c>
      <c r="H13" s="48">
        <v>230</v>
      </c>
      <c r="I13" s="53" t="s">
        <v>229</v>
      </c>
      <c r="J13" s="54">
        <v>14</v>
      </c>
      <c r="K13" s="54">
        <v>19</v>
      </c>
      <c r="L13" s="103" t="s">
        <v>661</v>
      </c>
      <c r="M13" s="53">
        <v>230</v>
      </c>
      <c r="N13" s="47">
        <v>227</v>
      </c>
      <c r="O13" s="48"/>
      <c r="P13" s="49">
        <f t="shared" si="1"/>
        <v>0</v>
      </c>
      <c r="Q13" s="49">
        <f t="shared" si="2"/>
        <v>0</v>
      </c>
      <c r="R13" s="49">
        <f t="shared" si="3"/>
        <v>227</v>
      </c>
      <c r="S13" s="49">
        <f t="shared" si="4"/>
        <v>0</v>
      </c>
      <c r="T13" s="50">
        <f t="shared" si="5"/>
        <v>227</v>
      </c>
    </row>
    <row r="14" spans="1:20" x14ac:dyDescent="0.2">
      <c r="A14" s="40">
        <v>6</v>
      </c>
      <c r="B14" s="41" t="s">
        <v>327</v>
      </c>
      <c r="C14" s="41">
        <v>2</v>
      </c>
      <c r="D14" s="42" t="s">
        <v>328</v>
      </c>
      <c r="E14" s="43">
        <v>19</v>
      </c>
      <c r="F14" s="44"/>
      <c r="G14" s="48">
        <v>648</v>
      </c>
      <c r="H14" s="48">
        <v>648</v>
      </c>
      <c r="I14" s="82" t="s">
        <v>229</v>
      </c>
      <c r="J14" s="83" t="s">
        <v>7</v>
      </c>
      <c r="K14" s="83" t="s">
        <v>333</v>
      </c>
      <c r="L14" s="103" t="s">
        <v>661</v>
      </c>
      <c r="M14" s="53">
        <v>648</v>
      </c>
      <c r="N14" s="47">
        <v>654</v>
      </c>
      <c r="O14" s="61"/>
      <c r="P14" s="49">
        <f t="shared" si="1"/>
        <v>0</v>
      </c>
      <c r="Q14" s="49">
        <f t="shared" si="2"/>
        <v>0</v>
      </c>
      <c r="R14" s="49">
        <f t="shared" si="3"/>
        <v>654</v>
      </c>
      <c r="S14" s="49">
        <f t="shared" si="4"/>
        <v>0</v>
      </c>
      <c r="T14" s="50">
        <f t="shared" si="5"/>
        <v>654</v>
      </c>
    </row>
    <row r="15" spans="1:20" x14ac:dyDescent="0.2">
      <c r="A15" s="40">
        <v>7</v>
      </c>
      <c r="B15" s="41" t="s">
        <v>327</v>
      </c>
      <c r="C15" s="41">
        <v>2</v>
      </c>
      <c r="D15" s="42" t="s">
        <v>328</v>
      </c>
      <c r="E15" s="43">
        <v>23</v>
      </c>
      <c r="F15" s="44"/>
      <c r="G15" s="48">
        <v>1427</v>
      </c>
      <c r="H15" s="48">
        <v>1427</v>
      </c>
      <c r="I15" s="82" t="s">
        <v>229</v>
      </c>
      <c r="J15" s="83" t="s">
        <v>7</v>
      </c>
      <c r="K15" s="83" t="s">
        <v>334</v>
      </c>
      <c r="L15" s="103" t="s">
        <v>661</v>
      </c>
      <c r="M15" s="53">
        <v>1427</v>
      </c>
      <c r="N15" s="47">
        <v>1391</v>
      </c>
      <c r="O15" s="61"/>
      <c r="P15" s="49">
        <f t="shared" si="1"/>
        <v>0</v>
      </c>
      <c r="Q15" s="49">
        <f t="shared" si="2"/>
        <v>0</v>
      </c>
      <c r="R15" s="49">
        <f t="shared" si="3"/>
        <v>1391</v>
      </c>
      <c r="S15" s="49">
        <f t="shared" si="4"/>
        <v>0</v>
      </c>
      <c r="T15" s="50">
        <f t="shared" si="5"/>
        <v>1391</v>
      </c>
    </row>
    <row r="16" spans="1:20" x14ac:dyDescent="0.2">
      <c r="A16" s="40">
        <v>8</v>
      </c>
      <c r="B16" s="41" t="s">
        <v>327</v>
      </c>
      <c r="C16" s="41">
        <v>2</v>
      </c>
      <c r="D16" s="42" t="s">
        <v>328</v>
      </c>
      <c r="E16" s="43">
        <v>26</v>
      </c>
      <c r="F16" s="44"/>
      <c r="G16" s="48">
        <v>1888</v>
      </c>
      <c r="H16" s="48">
        <v>1850</v>
      </c>
      <c r="I16" s="53" t="s">
        <v>229</v>
      </c>
      <c r="J16" s="54">
        <v>14</v>
      </c>
      <c r="K16" s="54" t="s">
        <v>335</v>
      </c>
      <c r="L16" s="98" t="s">
        <v>661</v>
      </c>
      <c r="M16" s="53">
        <v>2003</v>
      </c>
      <c r="N16" s="47">
        <v>1888</v>
      </c>
      <c r="O16" s="48"/>
      <c r="P16" s="49">
        <f t="shared" si="1"/>
        <v>0</v>
      </c>
      <c r="Q16" s="49">
        <f t="shared" si="2"/>
        <v>0</v>
      </c>
      <c r="R16" s="49">
        <f t="shared" si="3"/>
        <v>1888</v>
      </c>
      <c r="S16" s="49">
        <f t="shared" si="4"/>
        <v>0</v>
      </c>
      <c r="T16" s="50">
        <f t="shared" si="5"/>
        <v>1888</v>
      </c>
    </row>
    <row r="17" spans="1:20" x14ac:dyDescent="0.2">
      <c r="A17" s="40">
        <v>9</v>
      </c>
      <c r="B17" s="41" t="s">
        <v>327</v>
      </c>
      <c r="C17" s="41">
        <v>2</v>
      </c>
      <c r="D17" s="42" t="s">
        <v>336</v>
      </c>
      <c r="E17" s="43">
        <v>7</v>
      </c>
      <c r="F17" s="44"/>
      <c r="G17" s="48">
        <v>0</v>
      </c>
      <c r="H17" s="61"/>
      <c r="I17" s="82"/>
      <c r="J17" s="83"/>
      <c r="K17" s="83"/>
      <c r="L17" s="103" t="s">
        <v>660</v>
      </c>
      <c r="M17" s="41"/>
      <c r="N17" s="47"/>
      <c r="O17" s="58">
        <v>59</v>
      </c>
      <c r="P17" s="49">
        <f t="shared" si="1"/>
        <v>0</v>
      </c>
      <c r="Q17" s="49">
        <f t="shared" si="2"/>
        <v>0</v>
      </c>
      <c r="R17" s="49">
        <f t="shared" si="3"/>
        <v>59</v>
      </c>
      <c r="S17" s="49">
        <f t="shared" si="4"/>
        <v>0</v>
      </c>
      <c r="T17" s="50">
        <f t="shared" si="5"/>
        <v>59</v>
      </c>
    </row>
    <row r="18" spans="1:20" x14ac:dyDescent="0.2">
      <c r="A18" s="40">
        <v>10</v>
      </c>
      <c r="B18" s="41" t="s">
        <v>327</v>
      </c>
      <c r="C18" s="41">
        <v>2</v>
      </c>
      <c r="D18" s="42" t="s">
        <v>336</v>
      </c>
      <c r="E18" s="43">
        <v>9</v>
      </c>
      <c r="F18" s="44"/>
      <c r="G18" s="48">
        <v>2813</v>
      </c>
      <c r="H18" s="61">
        <v>2813</v>
      </c>
      <c r="I18" s="82" t="s">
        <v>229</v>
      </c>
      <c r="J18" s="83" t="s">
        <v>7</v>
      </c>
      <c r="K18" s="83" t="s">
        <v>337</v>
      </c>
      <c r="L18" s="103" t="s">
        <v>660</v>
      </c>
      <c r="M18" s="118">
        <v>3257</v>
      </c>
      <c r="N18" s="47">
        <v>2917</v>
      </c>
      <c r="O18" s="48">
        <v>89</v>
      </c>
      <c r="P18" s="49">
        <f t="shared" si="1"/>
        <v>0</v>
      </c>
      <c r="Q18" s="49">
        <f t="shared" si="2"/>
        <v>0</v>
      </c>
      <c r="R18" s="49">
        <f t="shared" si="3"/>
        <v>3006</v>
      </c>
      <c r="S18" s="49">
        <f t="shared" si="4"/>
        <v>0</v>
      </c>
      <c r="T18" s="50">
        <f t="shared" si="5"/>
        <v>3006</v>
      </c>
    </row>
    <row r="19" spans="1:20" x14ac:dyDescent="0.2">
      <c r="A19" s="40">
        <v>11</v>
      </c>
      <c r="B19" s="41" t="s">
        <v>327</v>
      </c>
      <c r="C19" s="41">
        <v>2</v>
      </c>
      <c r="D19" s="42" t="s">
        <v>338</v>
      </c>
      <c r="E19" s="43">
        <v>3</v>
      </c>
      <c r="F19" s="44"/>
      <c r="G19" s="48">
        <v>438</v>
      </c>
      <c r="H19" s="48">
        <v>426</v>
      </c>
      <c r="I19" s="82" t="s">
        <v>229</v>
      </c>
      <c r="J19" s="84">
        <v>16</v>
      </c>
      <c r="K19" s="83" t="s">
        <v>339</v>
      </c>
      <c r="L19" s="103" t="s">
        <v>662</v>
      </c>
      <c r="M19" s="118">
        <v>438</v>
      </c>
      <c r="N19" s="47">
        <v>432</v>
      </c>
      <c r="O19" s="61"/>
      <c r="P19" s="49">
        <f t="shared" si="1"/>
        <v>0</v>
      </c>
      <c r="Q19" s="49">
        <f t="shared" si="2"/>
        <v>0</v>
      </c>
      <c r="R19" s="49">
        <f t="shared" si="3"/>
        <v>432</v>
      </c>
      <c r="S19" s="49">
        <f t="shared" si="4"/>
        <v>0</v>
      </c>
      <c r="T19" s="50">
        <f t="shared" si="5"/>
        <v>432</v>
      </c>
    </row>
    <row r="20" spans="1:20" x14ac:dyDescent="0.2">
      <c r="A20" s="40">
        <v>12</v>
      </c>
      <c r="B20" s="41" t="s">
        <v>327</v>
      </c>
      <c r="C20" s="41">
        <v>2</v>
      </c>
      <c r="D20" s="42" t="s">
        <v>340</v>
      </c>
      <c r="E20" s="43">
        <v>92</v>
      </c>
      <c r="F20" s="44"/>
      <c r="G20" s="48">
        <v>2333</v>
      </c>
      <c r="H20" s="48">
        <v>2300</v>
      </c>
      <c r="I20" s="82" t="s">
        <v>229</v>
      </c>
      <c r="J20" s="84">
        <v>17</v>
      </c>
      <c r="K20" s="83" t="s">
        <v>341</v>
      </c>
      <c r="L20" s="103" t="s">
        <v>663</v>
      </c>
      <c r="M20" s="118">
        <v>2504</v>
      </c>
      <c r="N20" s="47">
        <v>2217</v>
      </c>
      <c r="O20" s="61"/>
      <c r="P20" s="49">
        <f t="shared" si="1"/>
        <v>0</v>
      </c>
      <c r="Q20" s="49">
        <f t="shared" si="2"/>
        <v>0</v>
      </c>
      <c r="R20" s="49">
        <f t="shared" si="3"/>
        <v>2217</v>
      </c>
      <c r="S20" s="49">
        <f t="shared" si="4"/>
        <v>0</v>
      </c>
      <c r="T20" s="50">
        <f t="shared" si="5"/>
        <v>2217</v>
      </c>
    </row>
    <row r="21" spans="1:20" x14ac:dyDescent="0.2">
      <c r="A21" s="40">
        <v>13</v>
      </c>
      <c r="B21" s="41" t="s">
        <v>327</v>
      </c>
      <c r="C21" s="41">
        <v>2</v>
      </c>
      <c r="D21" s="42" t="s">
        <v>340</v>
      </c>
      <c r="E21" s="43">
        <v>96</v>
      </c>
      <c r="F21" s="44"/>
      <c r="G21" s="48">
        <v>2725</v>
      </c>
      <c r="H21" s="48">
        <v>2725</v>
      </c>
      <c r="I21" s="82" t="s">
        <v>229</v>
      </c>
      <c r="J21" s="84">
        <v>13</v>
      </c>
      <c r="K21" s="83" t="s">
        <v>342</v>
      </c>
      <c r="L21" s="103" t="s">
        <v>663</v>
      </c>
      <c r="M21" s="53">
        <v>3091</v>
      </c>
      <c r="N21" s="47">
        <v>2888</v>
      </c>
      <c r="O21" s="61"/>
      <c r="P21" s="49">
        <f t="shared" si="1"/>
        <v>0</v>
      </c>
      <c r="Q21" s="49">
        <f t="shared" si="2"/>
        <v>0</v>
      </c>
      <c r="R21" s="49">
        <f t="shared" si="3"/>
        <v>2888</v>
      </c>
      <c r="S21" s="49">
        <f t="shared" si="4"/>
        <v>0</v>
      </c>
      <c r="T21" s="50">
        <f t="shared" si="5"/>
        <v>2888</v>
      </c>
    </row>
    <row r="22" spans="1:20" x14ac:dyDescent="0.2">
      <c r="A22" s="40">
        <v>14</v>
      </c>
      <c r="B22" s="41" t="s">
        <v>327</v>
      </c>
      <c r="C22" s="41">
        <v>2</v>
      </c>
      <c r="D22" s="42" t="s">
        <v>340</v>
      </c>
      <c r="E22" s="43">
        <v>107</v>
      </c>
      <c r="F22" s="44"/>
      <c r="G22" s="48">
        <v>1280</v>
      </c>
      <c r="H22" s="48">
        <v>1280</v>
      </c>
      <c r="I22" s="53" t="s">
        <v>229</v>
      </c>
      <c r="J22" s="54">
        <v>13</v>
      </c>
      <c r="K22" s="46" t="s">
        <v>343</v>
      </c>
      <c r="L22" s="98" t="s">
        <v>664</v>
      </c>
      <c r="M22" s="53">
        <v>1496</v>
      </c>
      <c r="N22" s="47">
        <v>1361</v>
      </c>
      <c r="O22" s="48"/>
      <c r="P22" s="49">
        <f t="shared" si="1"/>
        <v>0</v>
      </c>
      <c r="Q22" s="49">
        <f t="shared" si="2"/>
        <v>0</v>
      </c>
      <c r="R22" s="49">
        <f t="shared" si="3"/>
        <v>1361</v>
      </c>
      <c r="S22" s="49">
        <f t="shared" si="4"/>
        <v>0</v>
      </c>
      <c r="T22" s="50">
        <f t="shared" si="5"/>
        <v>1361</v>
      </c>
    </row>
    <row r="23" spans="1:20" x14ac:dyDescent="0.2">
      <c r="A23" s="40">
        <v>15</v>
      </c>
      <c r="B23" s="41" t="s">
        <v>327</v>
      </c>
      <c r="C23" s="41">
        <v>2</v>
      </c>
      <c r="D23" s="42" t="s">
        <v>340</v>
      </c>
      <c r="E23" s="43">
        <v>113</v>
      </c>
      <c r="F23" s="44"/>
      <c r="G23" s="48">
        <v>375</v>
      </c>
      <c r="H23" s="48">
        <v>375</v>
      </c>
      <c r="I23" s="53" t="s">
        <v>229</v>
      </c>
      <c r="J23" s="54">
        <v>13</v>
      </c>
      <c r="K23" s="54">
        <v>34</v>
      </c>
      <c r="L23" s="98" t="s">
        <v>665</v>
      </c>
      <c r="M23" s="53">
        <v>375</v>
      </c>
      <c r="N23" s="47">
        <v>335</v>
      </c>
      <c r="O23" s="48">
        <v>79</v>
      </c>
      <c r="P23" s="49">
        <f t="shared" si="1"/>
        <v>0</v>
      </c>
      <c r="Q23" s="49">
        <f t="shared" si="2"/>
        <v>0</v>
      </c>
      <c r="R23" s="49">
        <f t="shared" si="3"/>
        <v>414</v>
      </c>
      <c r="S23" s="49">
        <f t="shared" si="4"/>
        <v>0</v>
      </c>
      <c r="T23" s="50">
        <f t="shared" si="5"/>
        <v>414</v>
      </c>
    </row>
    <row r="24" spans="1:20" x14ac:dyDescent="0.2">
      <c r="A24" s="40">
        <v>16</v>
      </c>
      <c r="B24" s="41" t="s">
        <v>327</v>
      </c>
      <c r="C24" s="41">
        <v>2</v>
      </c>
      <c r="D24" s="42" t="s">
        <v>340</v>
      </c>
      <c r="E24" s="43">
        <v>114</v>
      </c>
      <c r="F24" s="44"/>
      <c r="G24" s="48">
        <v>94</v>
      </c>
      <c r="H24" s="61">
        <v>94</v>
      </c>
      <c r="I24" s="82" t="s">
        <v>229</v>
      </c>
      <c r="J24" s="84">
        <v>13</v>
      </c>
      <c r="K24" s="46" t="s">
        <v>344</v>
      </c>
      <c r="L24" s="103" t="s">
        <v>663</v>
      </c>
      <c r="M24" s="53">
        <v>347</v>
      </c>
      <c r="N24" s="47">
        <v>101</v>
      </c>
      <c r="O24" s="48"/>
      <c r="P24" s="49">
        <f t="shared" si="1"/>
        <v>0</v>
      </c>
      <c r="Q24" s="49">
        <f t="shared" si="2"/>
        <v>0</v>
      </c>
      <c r="R24" s="49">
        <f t="shared" si="3"/>
        <v>101</v>
      </c>
      <c r="S24" s="49">
        <f t="shared" si="4"/>
        <v>0</v>
      </c>
      <c r="T24" s="50">
        <f t="shared" si="5"/>
        <v>101</v>
      </c>
    </row>
    <row r="25" spans="1:20" x14ac:dyDescent="0.2">
      <c r="A25" s="40">
        <v>17</v>
      </c>
      <c r="B25" s="41" t="s">
        <v>327</v>
      </c>
      <c r="C25" s="41">
        <v>2</v>
      </c>
      <c r="D25" s="42" t="s">
        <v>340</v>
      </c>
      <c r="E25" s="43">
        <v>119</v>
      </c>
      <c r="F25" s="44"/>
      <c r="G25" s="48">
        <v>85</v>
      </c>
      <c r="H25" s="48">
        <v>85</v>
      </c>
      <c r="I25" s="53" t="s">
        <v>229</v>
      </c>
      <c r="J25" s="54">
        <v>13</v>
      </c>
      <c r="K25" s="54" t="s">
        <v>345</v>
      </c>
      <c r="L25" s="98" t="s">
        <v>665</v>
      </c>
      <c r="M25" s="53">
        <v>87</v>
      </c>
      <c r="N25" s="47">
        <v>87</v>
      </c>
      <c r="O25" s="48">
        <v>26</v>
      </c>
      <c r="P25" s="49">
        <f t="shared" si="1"/>
        <v>0</v>
      </c>
      <c r="Q25" s="49">
        <f t="shared" si="2"/>
        <v>0</v>
      </c>
      <c r="R25" s="49">
        <f t="shared" si="3"/>
        <v>113</v>
      </c>
      <c r="S25" s="49">
        <f t="shared" si="4"/>
        <v>0</v>
      </c>
      <c r="T25" s="50">
        <f t="shared" si="5"/>
        <v>113</v>
      </c>
    </row>
    <row r="26" spans="1:20" x14ac:dyDescent="0.2">
      <c r="A26" s="40">
        <v>18</v>
      </c>
      <c r="B26" s="41" t="s">
        <v>327</v>
      </c>
      <c r="C26" s="41">
        <v>2</v>
      </c>
      <c r="D26" s="42" t="s">
        <v>346</v>
      </c>
      <c r="E26" s="43">
        <v>23</v>
      </c>
      <c r="F26" s="44"/>
      <c r="G26" s="48">
        <v>17183</v>
      </c>
      <c r="H26" s="61">
        <v>15957</v>
      </c>
      <c r="I26" s="82" t="s">
        <v>229</v>
      </c>
      <c r="J26" s="84">
        <v>13</v>
      </c>
      <c r="K26" s="83" t="s">
        <v>347</v>
      </c>
      <c r="L26" s="103" t="s">
        <v>664</v>
      </c>
      <c r="M26" s="53">
        <v>20184</v>
      </c>
      <c r="N26" s="47">
        <v>17908</v>
      </c>
      <c r="O26" s="48">
        <v>75</v>
      </c>
      <c r="P26" s="49">
        <f t="shared" si="1"/>
        <v>0</v>
      </c>
      <c r="Q26" s="49">
        <f t="shared" si="2"/>
        <v>0</v>
      </c>
      <c r="R26" s="49">
        <f t="shared" si="3"/>
        <v>17983</v>
      </c>
      <c r="S26" s="49">
        <f t="shared" si="4"/>
        <v>0</v>
      </c>
      <c r="T26" s="50">
        <f t="shared" si="5"/>
        <v>17983</v>
      </c>
    </row>
    <row r="27" spans="1:20" x14ac:dyDescent="0.2">
      <c r="A27" s="40">
        <v>19</v>
      </c>
      <c r="B27" s="41" t="s">
        <v>327</v>
      </c>
      <c r="C27" s="41">
        <v>2</v>
      </c>
      <c r="D27" s="42" t="s">
        <v>348</v>
      </c>
      <c r="E27" s="60">
        <v>3</v>
      </c>
      <c r="F27" s="44"/>
      <c r="G27" s="48">
        <v>496</v>
      </c>
      <c r="H27" s="48">
        <v>496</v>
      </c>
      <c r="I27" s="82" t="s">
        <v>229</v>
      </c>
      <c r="J27" s="84">
        <v>17</v>
      </c>
      <c r="K27" s="83" t="s">
        <v>349</v>
      </c>
      <c r="L27" s="103" t="s">
        <v>663</v>
      </c>
      <c r="M27" s="118">
        <v>499</v>
      </c>
      <c r="N27" s="47">
        <v>657</v>
      </c>
      <c r="O27" s="61"/>
      <c r="P27" s="49">
        <f t="shared" si="1"/>
        <v>0</v>
      </c>
      <c r="Q27" s="49">
        <f t="shared" si="2"/>
        <v>0</v>
      </c>
      <c r="R27" s="49">
        <f t="shared" si="3"/>
        <v>657</v>
      </c>
      <c r="S27" s="49">
        <f t="shared" si="4"/>
        <v>0</v>
      </c>
      <c r="T27" s="50">
        <f t="shared" si="5"/>
        <v>657</v>
      </c>
    </row>
    <row r="28" spans="1:20" x14ac:dyDescent="0.2">
      <c r="A28" s="40">
        <v>20</v>
      </c>
      <c r="B28" s="41" t="s">
        <v>327</v>
      </c>
      <c r="C28" s="41">
        <v>2</v>
      </c>
      <c r="D28" s="42" t="s">
        <v>348</v>
      </c>
      <c r="E28" s="43">
        <v>12</v>
      </c>
      <c r="F28" s="44"/>
      <c r="G28" s="48">
        <v>1624</v>
      </c>
      <c r="H28" s="48">
        <v>1624</v>
      </c>
      <c r="I28" s="82" t="s">
        <v>229</v>
      </c>
      <c r="J28" s="84">
        <v>12</v>
      </c>
      <c r="K28" s="83" t="s">
        <v>27</v>
      </c>
      <c r="L28" s="103" t="s">
        <v>666</v>
      </c>
      <c r="M28" s="118">
        <v>1749</v>
      </c>
      <c r="N28" s="47">
        <v>1715</v>
      </c>
      <c r="O28" s="61"/>
      <c r="P28" s="49">
        <f t="shared" si="1"/>
        <v>0</v>
      </c>
      <c r="Q28" s="49">
        <f t="shared" si="2"/>
        <v>0</v>
      </c>
      <c r="R28" s="49">
        <f t="shared" si="3"/>
        <v>1715</v>
      </c>
      <c r="S28" s="49">
        <f t="shared" si="4"/>
        <v>0</v>
      </c>
      <c r="T28" s="50">
        <f t="shared" si="5"/>
        <v>1715</v>
      </c>
    </row>
    <row r="29" spans="1:20" x14ac:dyDescent="0.2">
      <c r="A29" s="40">
        <v>21</v>
      </c>
      <c r="B29" s="41" t="s">
        <v>327</v>
      </c>
      <c r="C29" s="41">
        <v>2</v>
      </c>
      <c r="D29" s="42" t="s">
        <v>350</v>
      </c>
      <c r="E29" s="60">
        <v>1</v>
      </c>
      <c r="F29" s="44"/>
      <c r="G29" s="48">
        <v>199</v>
      </c>
      <c r="H29" s="48">
        <v>199</v>
      </c>
      <c r="I29" s="82" t="s">
        <v>229</v>
      </c>
      <c r="J29" s="84">
        <v>14</v>
      </c>
      <c r="K29" s="84">
        <v>91</v>
      </c>
      <c r="L29" s="103" t="s">
        <v>629</v>
      </c>
      <c r="M29" s="118">
        <v>251</v>
      </c>
      <c r="N29" s="47">
        <v>251</v>
      </c>
      <c r="O29" s="61">
        <v>83</v>
      </c>
      <c r="P29" s="49">
        <f t="shared" si="1"/>
        <v>0</v>
      </c>
      <c r="Q29" s="49">
        <f t="shared" si="2"/>
        <v>0</v>
      </c>
      <c r="R29" s="49">
        <f t="shared" si="3"/>
        <v>334</v>
      </c>
      <c r="S29" s="49">
        <f t="shared" si="4"/>
        <v>0</v>
      </c>
      <c r="T29" s="50">
        <f t="shared" si="5"/>
        <v>334</v>
      </c>
    </row>
    <row r="30" spans="1:20" x14ac:dyDescent="0.2">
      <c r="A30" s="40">
        <v>22</v>
      </c>
      <c r="B30" s="41" t="s">
        <v>327</v>
      </c>
      <c r="C30" s="41">
        <v>2</v>
      </c>
      <c r="D30" s="42" t="s">
        <v>350</v>
      </c>
      <c r="E30" s="43">
        <v>6</v>
      </c>
      <c r="F30" s="44"/>
      <c r="G30" s="48">
        <v>0</v>
      </c>
      <c r="H30" s="61"/>
      <c r="I30" s="82"/>
      <c r="J30" s="83"/>
      <c r="K30" s="83"/>
      <c r="L30" s="103" t="s">
        <v>629</v>
      </c>
      <c r="M30" s="41"/>
      <c r="N30" s="47"/>
      <c r="O30" s="48">
        <v>57</v>
      </c>
      <c r="P30" s="49">
        <f t="shared" si="1"/>
        <v>0</v>
      </c>
      <c r="Q30" s="49">
        <f t="shared" si="2"/>
        <v>0</v>
      </c>
      <c r="R30" s="49">
        <f t="shared" si="3"/>
        <v>57</v>
      </c>
      <c r="S30" s="49">
        <f t="shared" si="4"/>
        <v>0</v>
      </c>
      <c r="T30" s="50">
        <f t="shared" si="5"/>
        <v>57</v>
      </c>
    </row>
    <row r="31" spans="1:20" x14ac:dyDescent="0.2">
      <c r="A31" s="40">
        <v>23</v>
      </c>
      <c r="B31" s="41" t="s">
        <v>327</v>
      </c>
      <c r="C31" s="41">
        <v>2</v>
      </c>
      <c r="D31" s="42" t="s">
        <v>350</v>
      </c>
      <c r="E31" s="43">
        <v>7</v>
      </c>
      <c r="F31" s="44"/>
      <c r="G31" s="48">
        <v>604</v>
      </c>
      <c r="H31" s="48">
        <v>604</v>
      </c>
      <c r="I31" s="82" t="s">
        <v>229</v>
      </c>
      <c r="J31" s="84">
        <v>14</v>
      </c>
      <c r="K31" s="83" t="s">
        <v>351</v>
      </c>
      <c r="L31" s="103" t="s">
        <v>659</v>
      </c>
      <c r="M31" s="118">
        <v>604</v>
      </c>
      <c r="N31" s="47">
        <v>603</v>
      </c>
      <c r="O31" s="61"/>
      <c r="P31" s="49">
        <f t="shared" si="1"/>
        <v>0</v>
      </c>
      <c r="Q31" s="49">
        <f t="shared" si="2"/>
        <v>0</v>
      </c>
      <c r="R31" s="49">
        <f t="shared" si="3"/>
        <v>603</v>
      </c>
      <c r="S31" s="49">
        <f t="shared" si="4"/>
        <v>0</v>
      </c>
      <c r="T31" s="50">
        <f t="shared" si="5"/>
        <v>603</v>
      </c>
    </row>
    <row r="32" spans="1:20" x14ac:dyDescent="0.2">
      <c r="A32" s="40">
        <v>24</v>
      </c>
      <c r="B32" s="41" t="s">
        <v>327</v>
      </c>
      <c r="C32" s="41">
        <v>2</v>
      </c>
      <c r="D32" s="42" t="s">
        <v>352</v>
      </c>
      <c r="E32" s="43">
        <v>3</v>
      </c>
      <c r="F32" s="44"/>
      <c r="G32" s="48">
        <v>3473</v>
      </c>
      <c r="H32" s="48">
        <v>3473</v>
      </c>
      <c r="I32" s="82" t="s">
        <v>229</v>
      </c>
      <c r="J32" s="54">
        <v>16</v>
      </c>
      <c r="K32" s="54" t="s">
        <v>353</v>
      </c>
      <c r="L32" s="100" t="s">
        <v>667</v>
      </c>
      <c r="M32" s="41">
        <v>3473</v>
      </c>
      <c r="N32" s="47">
        <v>3349</v>
      </c>
      <c r="O32" s="48">
        <v>66</v>
      </c>
      <c r="P32" s="49">
        <f t="shared" si="1"/>
        <v>0</v>
      </c>
      <c r="Q32" s="49">
        <f t="shared" si="2"/>
        <v>0</v>
      </c>
      <c r="R32" s="49">
        <f t="shared" si="3"/>
        <v>3415</v>
      </c>
      <c r="S32" s="49">
        <f t="shared" si="4"/>
        <v>0</v>
      </c>
      <c r="T32" s="50">
        <f t="shared" si="5"/>
        <v>3415</v>
      </c>
    </row>
    <row r="33" spans="1:20" x14ac:dyDescent="0.2">
      <c r="A33" s="40">
        <v>25</v>
      </c>
      <c r="B33" s="41" t="s">
        <v>327</v>
      </c>
      <c r="C33" s="41">
        <v>2</v>
      </c>
      <c r="D33" s="42" t="s">
        <v>352</v>
      </c>
      <c r="E33" s="43">
        <v>6</v>
      </c>
      <c r="F33" s="44"/>
      <c r="G33" s="48">
        <v>1620</v>
      </c>
      <c r="H33" s="48">
        <v>1620</v>
      </c>
      <c r="I33" s="42" t="s">
        <v>229</v>
      </c>
      <c r="J33" s="54">
        <v>16</v>
      </c>
      <c r="K33" s="54" t="s">
        <v>354</v>
      </c>
      <c r="L33" s="100" t="s">
        <v>667</v>
      </c>
      <c r="M33" s="53">
        <v>1755</v>
      </c>
      <c r="N33" s="47">
        <v>1656</v>
      </c>
      <c r="O33" s="48">
        <v>0</v>
      </c>
      <c r="P33" s="49">
        <f t="shared" si="1"/>
        <v>0</v>
      </c>
      <c r="Q33" s="49">
        <f t="shared" si="2"/>
        <v>0</v>
      </c>
      <c r="R33" s="49">
        <f t="shared" si="3"/>
        <v>1656</v>
      </c>
      <c r="S33" s="49">
        <f t="shared" si="4"/>
        <v>0</v>
      </c>
      <c r="T33" s="50">
        <f t="shared" si="5"/>
        <v>1656</v>
      </c>
    </row>
    <row r="34" spans="1:20" x14ac:dyDescent="0.2">
      <c r="A34" s="40">
        <v>26</v>
      </c>
      <c r="B34" s="41" t="s">
        <v>327</v>
      </c>
      <c r="C34" s="41">
        <v>2</v>
      </c>
      <c r="D34" s="42" t="s">
        <v>352</v>
      </c>
      <c r="E34" s="43">
        <v>7</v>
      </c>
      <c r="F34" s="44"/>
      <c r="G34" s="48">
        <v>3161</v>
      </c>
      <c r="H34" s="61">
        <v>2991</v>
      </c>
      <c r="I34" s="82" t="s">
        <v>229</v>
      </c>
      <c r="J34" s="84">
        <v>16</v>
      </c>
      <c r="K34" s="83" t="s">
        <v>355</v>
      </c>
      <c r="L34" s="103" t="s">
        <v>667</v>
      </c>
      <c r="M34" s="53">
        <v>2991</v>
      </c>
      <c r="N34" s="47">
        <v>2299</v>
      </c>
      <c r="O34" s="48">
        <v>238</v>
      </c>
      <c r="P34" s="49">
        <f t="shared" si="1"/>
        <v>0</v>
      </c>
      <c r="Q34" s="49">
        <f t="shared" si="2"/>
        <v>0</v>
      </c>
      <c r="R34" s="49">
        <f t="shared" si="3"/>
        <v>2537</v>
      </c>
      <c r="S34" s="49">
        <f t="shared" si="4"/>
        <v>0</v>
      </c>
      <c r="T34" s="50">
        <f t="shared" si="5"/>
        <v>2537</v>
      </c>
    </row>
    <row r="35" spans="1:20" x14ac:dyDescent="0.2">
      <c r="A35" s="40">
        <v>27</v>
      </c>
      <c r="B35" s="41" t="s">
        <v>327</v>
      </c>
      <c r="C35" s="41">
        <v>2</v>
      </c>
      <c r="D35" s="42" t="s">
        <v>352</v>
      </c>
      <c r="E35" s="43">
        <v>8</v>
      </c>
      <c r="F35" s="44"/>
      <c r="G35" s="48">
        <v>2974</v>
      </c>
      <c r="H35" s="48">
        <v>2974</v>
      </c>
      <c r="I35" s="82" t="s">
        <v>229</v>
      </c>
      <c r="J35" s="84">
        <v>16</v>
      </c>
      <c r="K35" s="83" t="s">
        <v>356</v>
      </c>
      <c r="L35" s="103" t="s">
        <v>667</v>
      </c>
      <c r="M35" s="118">
        <v>2974</v>
      </c>
      <c r="N35" s="47">
        <v>2968</v>
      </c>
      <c r="O35" s="61"/>
      <c r="P35" s="49">
        <f t="shared" si="1"/>
        <v>0</v>
      </c>
      <c r="Q35" s="49">
        <f t="shared" si="2"/>
        <v>0</v>
      </c>
      <c r="R35" s="49">
        <f t="shared" si="3"/>
        <v>2968</v>
      </c>
      <c r="S35" s="49">
        <f t="shared" si="4"/>
        <v>0</v>
      </c>
      <c r="T35" s="50">
        <f t="shared" si="5"/>
        <v>2968</v>
      </c>
    </row>
    <row r="36" spans="1:20" x14ac:dyDescent="0.2">
      <c r="A36" s="40">
        <v>28</v>
      </c>
      <c r="B36" s="41" t="s">
        <v>327</v>
      </c>
      <c r="C36" s="41">
        <v>2</v>
      </c>
      <c r="D36" s="42" t="s">
        <v>352</v>
      </c>
      <c r="E36" s="52">
        <v>13</v>
      </c>
      <c r="F36" s="44"/>
      <c r="G36" s="48">
        <v>6931</v>
      </c>
      <c r="H36" s="48">
        <v>6931</v>
      </c>
      <c r="I36" s="82" t="s">
        <v>229</v>
      </c>
      <c r="J36" s="84">
        <v>16</v>
      </c>
      <c r="K36" s="83" t="s">
        <v>357</v>
      </c>
      <c r="L36" s="103" t="s">
        <v>667</v>
      </c>
      <c r="M36" s="118">
        <v>6931</v>
      </c>
      <c r="N36" s="47">
        <v>6913</v>
      </c>
      <c r="O36" s="61">
        <v>1113</v>
      </c>
      <c r="P36" s="49">
        <f t="shared" si="1"/>
        <v>0</v>
      </c>
      <c r="Q36" s="49">
        <f t="shared" si="2"/>
        <v>0</v>
      </c>
      <c r="R36" s="49">
        <f t="shared" si="3"/>
        <v>8026</v>
      </c>
      <c r="S36" s="49">
        <f t="shared" si="4"/>
        <v>0</v>
      </c>
      <c r="T36" s="50">
        <f t="shared" si="5"/>
        <v>8026</v>
      </c>
    </row>
    <row r="37" spans="1:20" x14ac:dyDescent="0.2">
      <c r="A37" s="40">
        <v>29</v>
      </c>
      <c r="B37" s="41" t="s">
        <v>327</v>
      </c>
      <c r="C37" s="41">
        <v>2</v>
      </c>
      <c r="D37" s="42" t="s">
        <v>352</v>
      </c>
      <c r="E37" s="43">
        <v>14</v>
      </c>
      <c r="F37" s="44"/>
      <c r="G37" s="48">
        <v>557</v>
      </c>
      <c r="H37" s="48"/>
      <c r="I37" s="82" t="s">
        <v>229</v>
      </c>
      <c r="J37" s="84">
        <v>16</v>
      </c>
      <c r="K37" s="83" t="s">
        <v>358</v>
      </c>
      <c r="L37" s="103" t="s">
        <v>667</v>
      </c>
      <c r="M37" s="53">
        <v>557</v>
      </c>
      <c r="N37" s="47">
        <v>568</v>
      </c>
      <c r="O37" s="61">
        <v>363</v>
      </c>
      <c r="P37" s="49">
        <f t="shared" si="1"/>
        <v>0</v>
      </c>
      <c r="Q37" s="49">
        <f t="shared" si="2"/>
        <v>0</v>
      </c>
      <c r="R37" s="49">
        <f t="shared" si="3"/>
        <v>931</v>
      </c>
      <c r="S37" s="49">
        <f t="shared" si="4"/>
        <v>0</v>
      </c>
      <c r="T37" s="50">
        <f t="shared" si="5"/>
        <v>931</v>
      </c>
    </row>
    <row r="38" spans="1:20" x14ac:dyDescent="0.2">
      <c r="A38" s="40">
        <v>30</v>
      </c>
      <c r="B38" s="41" t="s">
        <v>327</v>
      </c>
      <c r="C38" s="41">
        <v>2</v>
      </c>
      <c r="D38" s="42" t="s">
        <v>359</v>
      </c>
      <c r="E38" s="43">
        <v>11</v>
      </c>
      <c r="F38" s="44"/>
      <c r="G38" s="48">
        <v>867</v>
      </c>
      <c r="H38" s="48">
        <v>867</v>
      </c>
      <c r="I38" s="82" t="s">
        <v>229</v>
      </c>
      <c r="J38" s="84">
        <v>11</v>
      </c>
      <c r="K38" s="83" t="s">
        <v>26</v>
      </c>
      <c r="L38" s="103" t="s">
        <v>668</v>
      </c>
      <c r="M38" s="118">
        <v>873</v>
      </c>
      <c r="N38" s="47">
        <v>859</v>
      </c>
      <c r="O38" s="61"/>
      <c r="P38" s="49">
        <f t="shared" si="1"/>
        <v>0</v>
      </c>
      <c r="Q38" s="49">
        <f t="shared" si="2"/>
        <v>0</v>
      </c>
      <c r="R38" s="49">
        <f t="shared" si="3"/>
        <v>859</v>
      </c>
      <c r="S38" s="49">
        <f t="shared" si="4"/>
        <v>0</v>
      </c>
      <c r="T38" s="50">
        <f t="shared" si="5"/>
        <v>859</v>
      </c>
    </row>
    <row r="39" spans="1:20" ht="15" x14ac:dyDescent="0.25">
      <c r="A39" s="40">
        <v>31</v>
      </c>
      <c r="B39" s="41" t="s">
        <v>327</v>
      </c>
      <c r="C39" s="41">
        <v>2</v>
      </c>
      <c r="D39" s="42" t="s">
        <v>359</v>
      </c>
      <c r="E39" s="43">
        <v>14</v>
      </c>
      <c r="F39" s="44"/>
      <c r="G39" s="48">
        <v>3711</v>
      </c>
      <c r="H39" s="119"/>
      <c r="I39" s="82" t="s">
        <v>229</v>
      </c>
      <c r="J39" s="84">
        <v>16</v>
      </c>
      <c r="K39" s="83" t="s">
        <v>360</v>
      </c>
      <c r="L39" s="103" t="s">
        <v>668</v>
      </c>
      <c r="M39" s="118">
        <v>312</v>
      </c>
      <c r="N39" s="85">
        <v>313</v>
      </c>
      <c r="O39" s="61"/>
      <c r="P39" s="49">
        <f t="shared" si="1"/>
        <v>0</v>
      </c>
      <c r="Q39" s="49">
        <f t="shared" si="2"/>
        <v>0</v>
      </c>
      <c r="R39" s="49">
        <f t="shared" si="3"/>
        <v>313</v>
      </c>
      <c r="S39" s="49">
        <f t="shared" si="4"/>
        <v>0</v>
      </c>
      <c r="T39" s="50">
        <f t="shared" si="5"/>
        <v>313</v>
      </c>
    </row>
    <row r="40" spans="1:20" x14ac:dyDescent="0.2">
      <c r="A40" s="40">
        <v>32</v>
      </c>
      <c r="B40" s="41" t="s">
        <v>327</v>
      </c>
      <c r="C40" s="41">
        <v>2</v>
      </c>
      <c r="D40" s="42" t="s">
        <v>243</v>
      </c>
      <c r="E40" s="43">
        <v>23</v>
      </c>
      <c r="F40" s="44"/>
      <c r="G40" s="48">
        <v>754</v>
      </c>
      <c r="H40" s="48"/>
      <c r="I40" s="53" t="s">
        <v>229</v>
      </c>
      <c r="J40" s="54">
        <v>13</v>
      </c>
      <c r="K40" s="54">
        <v>49</v>
      </c>
      <c r="L40" s="98" t="s">
        <v>669</v>
      </c>
      <c r="M40" s="53">
        <v>754</v>
      </c>
      <c r="N40" s="47">
        <v>754</v>
      </c>
      <c r="O40" s="48">
        <v>384</v>
      </c>
      <c r="P40" s="49">
        <f t="shared" si="1"/>
        <v>0</v>
      </c>
      <c r="Q40" s="49">
        <f t="shared" si="2"/>
        <v>0</v>
      </c>
      <c r="R40" s="49">
        <f t="shared" si="3"/>
        <v>1138</v>
      </c>
      <c r="S40" s="49">
        <f t="shared" si="4"/>
        <v>0</v>
      </c>
      <c r="T40" s="50">
        <f t="shared" si="5"/>
        <v>1138</v>
      </c>
    </row>
    <row r="41" spans="1:20" x14ac:dyDescent="0.2">
      <c r="A41" s="40">
        <v>33</v>
      </c>
      <c r="B41" s="41" t="s">
        <v>327</v>
      </c>
      <c r="C41" s="41">
        <v>2</v>
      </c>
      <c r="D41" s="42" t="s">
        <v>243</v>
      </c>
      <c r="E41" s="43">
        <v>29</v>
      </c>
      <c r="F41" s="44"/>
      <c r="G41" s="48">
        <v>658</v>
      </c>
      <c r="H41" s="48">
        <v>658</v>
      </c>
      <c r="I41" s="53" t="s">
        <v>229</v>
      </c>
      <c r="J41" s="54">
        <v>14</v>
      </c>
      <c r="K41" s="54" t="s">
        <v>361</v>
      </c>
      <c r="L41" s="98" t="s">
        <v>661</v>
      </c>
      <c r="M41" s="53">
        <v>658</v>
      </c>
      <c r="N41" s="47">
        <v>658</v>
      </c>
      <c r="O41" s="48">
        <v>101</v>
      </c>
      <c r="P41" s="49">
        <f t="shared" ref="P41:P72" si="6">IF($C41=7,SUM($N41+$O41),)</f>
        <v>0</v>
      </c>
      <c r="Q41" s="49">
        <f t="shared" ref="Q41:Q72" si="7">IF($C41=5,SUM($N41+$O41),)</f>
        <v>0</v>
      </c>
      <c r="R41" s="49">
        <f t="shared" ref="R41:R72" si="8">IF($C41=2,SUM($N41+$O41),)</f>
        <v>759</v>
      </c>
      <c r="S41" s="49">
        <f t="shared" ref="S41:S72" si="9">IF($C41=1,SUM($N41+$O41),)</f>
        <v>0</v>
      </c>
      <c r="T41" s="50">
        <f t="shared" ref="T41:T72" si="10">P41+Q41+R41+S41</f>
        <v>759</v>
      </c>
    </row>
    <row r="42" spans="1:20" x14ac:dyDescent="0.2">
      <c r="A42" s="40">
        <v>34</v>
      </c>
      <c r="B42" s="41" t="s">
        <v>327</v>
      </c>
      <c r="C42" s="41">
        <v>2</v>
      </c>
      <c r="D42" s="42" t="s">
        <v>362</v>
      </c>
      <c r="E42" s="43">
        <v>4</v>
      </c>
      <c r="F42" s="44"/>
      <c r="G42" s="48">
        <v>9</v>
      </c>
      <c r="H42" s="61">
        <v>9</v>
      </c>
      <c r="I42" s="82" t="s">
        <v>229</v>
      </c>
      <c r="J42" s="84">
        <v>13</v>
      </c>
      <c r="K42" s="83" t="s">
        <v>363</v>
      </c>
      <c r="L42" s="103" t="s">
        <v>660</v>
      </c>
      <c r="M42" s="53">
        <v>267</v>
      </c>
      <c r="N42" s="9">
        <v>12</v>
      </c>
      <c r="O42" s="10">
        <v>76</v>
      </c>
      <c r="P42" s="49">
        <f t="shared" si="6"/>
        <v>0</v>
      </c>
      <c r="Q42" s="49">
        <f t="shared" si="7"/>
        <v>0</v>
      </c>
      <c r="R42" s="49">
        <f t="shared" si="8"/>
        <v>88</v>
      </c>
      <c r="S42" s="49">
        <f t="shared" si="9"/>
        <v>0</v>
      </c>
      <c r="T42" s="50">
        <f t="shared" si="10"/>
        <v>88</v>
      </c>
    </row>
    <row r="43" spans="1:20" x14ac:dyDescent="0.2">
      <c r="A43" s="40">
        <v>35</v>
      </c>
      <c r="B43" s="41" t="s">
        <v>327</v>
      </c>
      <c r="C43" s="41">
        <v>2</v>
      </c>
      <c r="D43" s="42" t="s">
        <v>362</v>
      </c>
      <c r="E43" s="43">
        <v>7</v>
      </c>
      <c r="F43" s="44"/>
      <c r="G43" s="48">
        <v>2416</v>
      </c>
      <c r="H43" s="48">
        <v>2386</v>
      </c>
      <c r="I43" s="82" t="s">
        <v>229</v>
      </c>
      <c r="J43" s="84">
        <v>13</v>
      </c>
      <c r="K43" s="83" t="s">
        <v>364</v>
      </c>
      <c r="L43" s="103" t="s">
        <v>660</v>
      </c>
      <c r="M43" s="118">
        <v>2759</v>
      </c>
      <c r="N43" s="47">
        <v>2440</v>
      </c>
      <c r="O43" s="61"/>
      <c r="P43" s="49">
        <f t="shared" si="6"/>
        <v>0</v>
      </c>
      <c r="Q43" s="49">
        <f t="shared" si="7"/>
        <v>0</v>
      </c>
      <c r="R43" s="49">
        <f t="shared" si="8"/>
        <v>2440</v>
      </c>
      <c r="S43" s="49">
        <f t="shared" si="9"/>
        <v>0</v>
      </c>
      <c r="T43" s="50">
        <f t="shared" si="10"/>
        <v>2440</v>
      </c>
    </row>
    <row r="44" spans="1:20" x14ac:dyDescent="0.2">
      <c r="A44" s="40">
        <v>36</v>
      </c>
      <c r="B44" s="41" t="s">
        <v>327</v>
      </c>
      <c r="C44" s="41">
        <v>2</v>
      </c>
      <c r="D44" s="42" t="s">
        <v>362</v>
      </c>
      <c r="E44" s="52">
        <v>13</v>
      </c>
      <c r="F44" s="44"/>
      <c r="G44" s="48">
        <v>148</v>
      </c>
      <c r="H44" s="48">
        <v>148</v>
      </c>
      <c r="I44" s="82" t="s">
        <v>229</v>
      </c>
      <c r="J44" s="84">
        <v>13</v>
      </c>
      <c r="K44" s="83" t="s">
        <v>365</v>
      </c>
      <c r="L44" s="103" t="s">
        <v>660</v>
      </c>
      <c r="M44" s="118">
        <v>157</v>
      </c>
      <c r="N44" s="47">
        <v>156</v>
      </c>
      <c r="O44" s="61"/>
      <c r="P44" s="49">
        <f t="shared" si="6"/>
        <v>0</v>
      </c>
      <c r="Q44" s="49">
        <f t="shared" si="7"/>
        <v>0</v>
      </c>
      <c r="R44" s="49">
        <f t="shared" si="8"/>
        <v>156</v>
      </c>
      <c r="S44" s="49">
        <f t="shared" si="9"/>
        <v>0</v>
      </c>
      <c r="T44" s="50">
        <f t="shared" si="10"/>
        <v>156</v>
      </c>
    </row>
    <row r="45" spans="1:20" x14ac:dyDescent="0.2">
      <c r="A45" s="40">
        <v>37</v>
      </c>
      <c r="B45" s="41" t="s">
        <v>327</v>
      </c>
      <c r="C45" s="41">
        <v>2</v>
      </c>
      <c r="D45" s="42" t="s">
        <v>362</v>
      </c>
      <c r="E45" s="43">
        <v>17</v>
      </c>
      <c r="F45" s="44"/>
      <c r="G45" s="48">
        <v>1219</v>
      </c>
      <c r="H45" s="61">
        <v>1181</v>
      </c>
      <c r="I45" s="82" t="s">
        <v>229</v>
      </c>
      <c r="J45" s="84">
        <v>13</v>
      </c>
      <c r="K45" s="83" t="s">
        <v>366</v>
      </c>
      <c r="L45" s="103" t="s">
        <v>660</v>
      </c>
      <c r="M45" s="118">
        <v>1540</v>
      </c>
      <c r="N45" s="11">
        <v>1233</v>
      </c>
      <c r="O45" s="12"/>
      <c r="P45" s="49">
        <f t="shared" si="6"/>
        <v>0</v>
      </c>
      <c r="Q45" s="49">
        <f t="shared" si="7"/>
        <v>0</v>
      </c>
      <c r="R45" s="49">
        <f t="shared" si="8"/>
        <v>1233</v>
      </c>
      <c r="S45" s="49">
        <f t="shared" si="9"/>
        <v>0</v>
      </c>
      <c r="T45" s="50">
        <f t="shared" si="10"/>
        <v>1233</v>
      </c>
    </row>
    <row r="46" spans="1:20" x14ac:dyDescent="0.2">
      <c r="A46" s="40">
        <v>38</v>
      </c>
      <c r="B46" s="41" t="s">
        <v>327</v>
      </c>
      <c r="C46" s="41">
        <v>2</v>
      </c>
      <c r="D46" s="42" t="s">
        <v>367</v>
      </c>
      <c r="E46" s="43">
        <v>5</v>
      </c>
      <c r="F46" s="44"/>
      <c r="G46" s="48">
        <v>1134</v>
      </c>
      <c r="H46" s="61">
        <v>1134</v>
      </c>
      <c r="I46" s="82" t="s">
        <v>229</v>
      </c>
      <c r="J46" s="84">
        <v>17</v>
      </c>
      <c r="K46" s="83" t="s">
        <v>368</v>
      </c>
      <c r="L46" s="103" t="s">
        <v>670</v>
      </c>
      <c r="M46" s="53">
        <v>1218</v>
      </c>
      <c r="N46" s="47">
        <v>1090</v>
      </c>
      <c r="O46" s="48">
        <v>72</v>
      </c>
      <c r="P46" s="49">
        <f t="shared" si="6"/>
        <v>0</v>
      </c>
      <c r="Q46" s="49">
        <f t="shared" si="7"/>
        <v>0</v>
      </c>
      <c r="R46" s="49">
        <f t="shared" si="8"/>
        <v>1162</v>
      </c>
      <c r="S46" s="49">
        <f t="shared" si="9"/>
        <v>0</v>
      </c>
      <c r="T46" s="50">
        <f t="shared" si="10"/>
        <v>1162</v>
      </c>
    </row>
    <row r="47" spans="1:20" x14ac:dyDescent="0.2">
      <c r="A47" s="40">
        <v>39</v>
      </c>
      <c r="B47" s="41" t="s">
        <v>327</v>
      </c>
      <c r="C47" s="41">
        <v>2</v>
      </c>
      <c r="D47" s="42" t="s">
        <v>367</v>
      </c>
      <c r="E47" s="43">
        <v>7</v>
      </c>
      <c r="F47" s="44"/>
      <c r="G47" s="48">
        <v>39</v>
      </c>
      <c r="H47" s="61">
        <v>39</v>
      </c>
      <c r="I47" s="82" t="s">
        <v>229</v>
      </c>
      <c r="J47" s="84">
        <v>17</v>
      </c>
      <c r="K47" s="83" t="s">
        <v>369</v>
      </c>
      <c r="L47" s="103" t="s">
        <v>670</v>
      </c>
      <c r="M47" s="53">
        <v>272</v>
      </c>
      <c r="N47" s="47">
        <v>40</v>
      </c>
      <c r="O47" s="48">
        <v>76</v>
      </c>
      <c r="P47" s="49">
        <f t="shared" si="6"/>
        <v>0</v>
      </c>
      <c r="Q47" s="49">
        <f t="shared" si="7"/>
        <v>0</v>
      </c>
      <c r="R47" s="49">
        <f t="shared" si="8"/>
        <v>116</v>
      </c>
      <c r="S47" s="49">
        <f t="shared" si="9"/>
        <v>0</v>
      </c>
      <c r="T47" s="50">
        <f t="shared" si="10"/>
        <v>116</v>
      </c>
    </row>
    <row r="48" spans="1:20" x14ac:dyDescent="0.2">
      <c r="A48" s="40">
        <v>40</v>
      </c>
      <c r="B48" s="41" t="s">
        <v>327</v>
      </c>
      <c r="C48" s="41">
        <v>2</v>
      </c>
      <c r="D48" s="42" t="s">
        <v>367</v>
      </c>
      <c r="E48" s="43">
        <v>15</v>
      </c>
      <c r="F48" s="44"/>
      <c r="G48" s="48">
        <v>17</v>
      </c>
      <c r="H48" s="61">
        <v>17</v>
      </c>
      <c r="I48" s="82" t="s">
        <v>229</v>
      </c>
      <c r="J48" s="84">
        <v>12</v>
      </c>
      <c r="K48" s="83" t="s">
        <v>370</v>
      </c>
      <c r="L48" s="103" t="s">
        <v>666</v>
      </c>
      <c r="M48" s="118">
        <v>253</v>
      </c>
      <c r="N48" s="47">
        <v>21</v>
      </c>
      <c r="O48" s="48">
        <v>74</v>
      </c>
      <c r="P48" s="49">
        <f t="shared" si="6"/>
        <v>0</v>
      </c>
      <c r="Q48" s="49">
        <f t="shared" si="7"/>
        <v>0</v>
      </c>
      <c r="R48" s="49">
        <f t="shared" si="8"/>
        <v>95</v>
      </c>
      <c r="S48" s="49">
        <f t="shared" si="9"/>
        <v>0</v>
      </c>
      <c r="T48" s="50">
        <f t="shared" si="10"/>
        <v>95</v>
      </c>
    </row>
    <row r="49" spans="1:20" x14ac:dyDescent="0.2">
      <c r="A49" s="40">
        <v>41</v>
      </c>
      <c r="B49" s="41" t="s">
        <v>327</v>
      </c>
      <c r="C49" s="41">
        <v>2</v>
      </c>
      <c r="D49" s="42" t="s">
        <v>367</v>
      </c>
      <c r="E49" s="43">
        <v>17</v>
      </c>
      <c r="F49" s="44"/>
      <c r="G49" s="48">
        <v>40</v>
      </c>
      <c r="H49" s="61">
        <v>40</v>
      </c>
      <c r="I49" s="82" t="s">
        <v>229</v>
      </c>
      <c r="J49" s="84">
        <v>12</v>
      </c>
      <c r="K49" s="83" t="s">
        <v>371</v>
      </c>
      <c r="L49" s="103" t="s">
        <v>666</v>
      </c>
      <c r="M49" s="118">
        <v>198</v>
      </c>
      <c r="N49" s="47">
        <v>53</v>
      </c>
      <c r="O49" s="48">
        <v>58</v>
      </c>
      <c r="P49" s="49">
        <f t="shared" si="6"/>
        <v>0</v>
      </c>
      <c r="Q49" s="49">
        <f t="shared" si="7"/>
        <v>0</v>
      </c>
      <c r="R49" s="49">
        <f t="shared" si="8"/>
        <v>111</v>
      </c>
      <c r="S49" s="49">
        <f t="shared" si="9"/>
        <v>0</v>
      </c>
      <c r="T49" s="50">
        <f t="shared" si="10"/>
        <v>111</v>
      </c>
    </row>
    <row r="50" spans="1:20" x14ac:dyDescent="0.2">
      <c r="A50" s="40">
        <v>42</v>
      </c>
      <c r="B50" s="41" t="s">
        <v>327</v>
      </c>
      <c r="C50" s="41">
        <v>2</v>
      </c>
      <c r="D50" s="42" t="s">
        <v>372</v>
      </c>
      <c r="E50" s="43">
        <v>1</v>
      </c>
      <c r="F50" s="42" t="s">
        <v>10</v>
      </c>
      <c r="G50" s="48">
        <v>88</v>
      </c>
      <c r="H50" s="48">
        <v>88</v>
      </c>
      <c r="I50" s="82" t="s">
        <v>229</v>
      </c>
      <c r="J50" s="84">
        <v>13</v>
      </c>
      <c r="K50" s="83" t="s">
        <v>373</v>
      </c>
      <c r="L50" s="103" t="s">
        <v>671</v>
      </c>
      <c r="M50" s="120" t="s">
        <v>672</v>
      </c>
      <c r="N50" s="47">
        <v>90</v>
      </c>
      <c r="O50" s="61"/>
      <c r="P50" s="49">
        <f t="shared" si="6"/>
        <v>0</v>
      </c>
      <c r="Q50" s="49">
        <f t="shared" si="7"/>
        <v>0</v>
      </c>
      <c r="R50" s="49">
        <f t="shared" si="8"/>
        <v>90</v>
      </c>
      <c r="S50" s="49">
        <f t="shared" si="9"/>
        <v>0</v>
      </c>
      <c r="T50" s="50">
        <f t="shared" si="10"/>
        <v>90</v>
      </c>
    </row>
    <row r="51" spans="1:20" x14ac:dyDescent="0.2">
      <c r="A51" s="40">
        <v>43</v>
      </c>
      <c r="B51" s="41" t="s">
        <v>327</v>
      </c>
      <c r="C51" s="41">
        <v>2</v>
      </c>
      <c r="D51" s="42" t="s">
        <v>372</v>
      </c>
      <c r="E51" s="43">
        <v>3</v>
      </c>
      <c r="F51" s="42" t="s">
        <v>10</v>
      </c>
      <c r="G51" s="48">
        <v>1602</v>
      </c>
      <c r="H51" s="61">
        <v>1602</v>
      </c>
      <c r="I51" s="82" t="s">
        <v>229</v>
      </c>
      <c r="J51" s="84">
        <v>13</v>
      </c>
      <c r="K51" s="83" t="s">
        <v>374</v>
      </c>
      <c r="L51" s="103" t="s">
        <v>671</v>
      </c>
      <c r="M51" s="53">
        <v>1679</v>
      </c>
      <c r="N51" s="47">
        <v>1671</v>
      </c>
      <c r="O51" s="48">
        <v>41</v>
      </c>
      <c r="P51" s="49">
        <f t="shared" si="6"/>
        <v>0</v>
      </c>
      <c r="Q51" s="49">
        <f t="shared" si="7"/>
        <v>0</v>
      </c>
      <c r="R51" s="49">
        <f t="shared" si="8"/>
        <v>1712</v>
      </c>
      <c r="S51" s="49">
        <f t="shared" si="9"/>
        <v>0</v>
      </c>
      <c r="T51" s="50">
        <f t="shared" si="10"/>
        <v>1712</v>
      </c>
    </row>
    <row r="52" spans="1:20" x14ac:dyDescent="0.2">
      <c r="A52" s="40">
        <v>44</v>
      </c>
      <c r="B52" s="41" t="s">
        <v>327</v>
      </c>
      <c r="C52" s="41">
        <v>2</v>
      </c>
      <c r="D52" s="42" t="s">
        <v>251</v>
      </c>
      <c r="E52" s="43">
        <v>5</v>
      </c>
      <c r="F52" s="44"/>
      <c r="G52" s="48">
        <v>491</v>
      </c>
      <c r="H52" s="48">
        <v>491</v>
      </c>
      <c r="I52" s="82" t="s">
        <v>229</v>
      </c>
      <c r="J52" s="84">
        <v>16</v>
      </c>
      <c r="K52" s="83" t="s">
        <v>375</v>
      </c>
      <c r="L52" s="103" t="s">
        <v>673</v>
      </c>
      <c r="M52" s="118">
        <v>533</v>
      </c>
      <c r="N52" s="47">
        <v>494</v>
      </c>
      <c r="O52" s="61">
        <v>44</v>
      </c>
      <c r="P52" s="49">
        <f t="shared" si="6"/>
        <v>0</v>
      </c>
      <c r="Q52" s="49">
        <f t="shared" si="7"/>
        <v>0</v>
      </c>
      <c r="R52" s="49">
        <f t="shared" si="8"/>
        <v>538</v>
      </c>
      <c r="S52" s="49">
        <f t="shared" si="9"/>
        <v>0</v>
      </c>
      <c r="T52" s="50">
        <f t="shared" si="10"/>
        <v>538</v>
      </c>
    </row>
    <row r="53" spans="1:20" x14ac:dyDescent="0.2">
      <c r="A53" s="40">
        <v>45</v>
      </c>
      <c r="B53" s="41" t="s">
        <v>327</v>
      </c>
      <c r="C53" s="41">
        <v>2</v>
      </c>
      <c r="D53" s="42" t="s">
        <v>251</v>
      </c>
      <c r="E53" s="52">
        <v>13</v>
      </c>
      <c r="F53" s="44"/>
      <c r="G53" s="48">
        <v>2022</v>
      </c>
      <c r="H53" s="61">
        <v>2022</v>
      </c>
      <c r="I53" s="82" t="s">
        <v>229</v>
      </c>
      <c r="J53" s="84">
        <v>16</v>
      </c>
      <c r="K53" s="83" t="s">
        <v>376</v>
      </c>
      <c r="L53" s="103" t="s">
        <v>629</v>
      </c>
      <c r="M53" s="118">
        <v>2119</v>
      </c>
      <c r="N53" s="47">
        <v>1725</v>
      </c>
      <c r="O53" s="48"/>
      <c r="P53" s="49">
        <f t="shared" si="6"/>
        <v>0</v>
      </c>
      <c r="Q53" s="49">
        <f t="shared" si="7"/>
        <v>0</v>
      </c>
      <c r="R53" s="49">
        <f t="shared" si="8"/>
        <v>1725</v>
      </c>
      <c r="S53" s="49">
        <f t="shared" si="9"/>
        <v>0</v>
      </c>
      <c r="T53" s="50">
        <f t="shared" si="10"/>
        <v>1725</v>
      </c>
    </row>
    <row r="54" spans="1:20" x14ac:dyDescent="0.2">
      <c r="A54" s="40">
        <v>46</v>
      </c>
      <c r="B54" s="41" t="s">
        <v>327</v>
      </c>
      <c r="C54" s="41">
        <v>2</v>
      </c>
      <c r="D54" s="42" t="s">
        <v>251</v>
      </c>
      <c r="E54" s="43">
        <v>22</v>
      </c>
      <c r="F54" s="53" t="s">
        <v>10</v>
      </c>
      <c r="G54" s="48">
        <v>546</v>
      </c>
      <c r="H54" s="48">
        <v>546</v>
      </c>
      <c r="I54" s="82" t="s">
        <v>229</v>
      </c>
      <c r="J54" s="84">
        <v>13</v>
      </c>
      <c r="K54" s="83" t="s">
        <v>377</v>
      </c>
      <c r="L54" s="103" t="s">
        <v>671</v>
      </c>
      <c r="M54" s="118">
        <v>580</v>
      </c>
      <c r="N54" s="47">
        <v>567</v>
      </c>
      <c r="O54" s="61"/>
      <c r="P54" s="49">
        <f t="shared" si="6"/>
        <v>0</v>
      </c>
      <c r="Q54" s="49">
        <f t="shared" si="7"/>
        <v>0</v>
      </c>
      <c r="R54" s="49">
        <f t="shared" si="8"/>
        <v>567</v>
      </c>
      <c r="S54" s="49">
        <f t="shared" si="9"/>
        <v>0</v>
      </c>
      <c r="T54" s="50">
        <f t="shared" si="10"/>
        <v>567</v>
      </c>
    </row>
    <row r="55" spans="1:20" x14ac:dyDescent="0.2">
      <c r="A55" s="40">
        <v>47</v>
      </c>
      <c r="B55" s="41" t="s">
        <v>327</v>
      </c>
      <c r="C55" s="41">
        <v>2</v>
      </c>
      <c r="D55" s="42" t="s">
        <v>251</v>
      </c>
      <c r="E55" s="43">
        <v>22</v>
      </c>
      <c r="F55" s="44"/>
      <c r="G55" s="48">
        <v>301</v>
      </c>
      <c r="H55" s="48">
        <v>301</v>
      </c>
      <c r="I55" s="82" t="s">
        <v>229</v>
      </c>
      <c r="J55" s="84">
        <v>13</v>
      </c>
      <c r="K55" s="83" t="s">
        <v>378</v>
      </c>
      <c r="L55" s="103" t="s">
        <v>671</v>
      </c>
      <c r="M55" s="118">
        <v>301</v>
      </c>
      <c r="N55" s="47">
        <v>306</v>
      </c>
      <c r="O55" s="61"/>
      <c r="P55" s="49">
        <f t="shared" si="6"/>
        <v>0</v>
      </c>
      <c r="Q55" s="49">
        <f t="shared" si="7"/>
        <v>0</v>
      </c>
      <c r="R55" s="49">
        <f t="shared" si="8"/>
        <v>306</v>
      </c>
      <c r="S55" s="49">
        <f t="shared" si="9"/>
        <v>0</v>
      </c>
      <c r="T55" s="50">
        <f t="shared" si="10"/>
        <v>306</v>
      </c>
    </row>
    <row r="56" spans="1:20" x14ac:dyDescent="0.2">
      <c r="A56" s="40">
        <v>48</v>
      </c>
      <c r="B56" s="41" t="s">
        <v>327</v>
      </c>
      <c r="C56" s="41">
        <v>2</v>
      </c>
      <c r="D56" s="42" t="s">
        <v>251</v>
      </c>
      <c r="E56" s="43">
        <v>28</v>
      </c>
      <c r="F56" s="44"/>
      <c r="G56" s="48">
        <v>228</v>
      </c>
      <c r="H56" s="48">
        <v>228</v>
      </c>
      <c r="I56" s="82" t="s">
        <v>229</v>
      </c>
      <c r="J56" s="84">
        <v>13</v>
      </c>
      <c r="K56" s="83" t="s">
        <v>379</v>
      </c>
      <c r="L56" s="103" t="s">
        <v>673</v>
      </c>
      <c r="M56" s="118">
        <v>228</v>
      </c>
      <c r="N56" s="47">
        <v>216</v>
      </c>
      <c r="O56" s="61"/>
      <c r="P56" s="49">
        <f t="shared" si="6"/>
        <v>0</v>
      </c>
      <c r="Q56" s="49">
        <f t="shared" si="7"/>
        <v>0</v>
      </c>
      <c r="R56" s="49">
        <f t="shared" si="8"/>
        <v>216</v>
      </c>
      <c r="S56" s="49">
        <f t="shared" si="9"/>
        <v>0</v>
      </c>
      <c r="T56" s="50">
        <f t="shared" si="10"/>
        <v>216</v>
      </c>
    </row>
    <row r="57" spans="1:20" x14ac:dyDescent="0.2">
      <c r="A57" s="40">
        <v>49</v>
      </c>
      <c r="B57" s="41" t="s">
        <v>327</v>
      </c>
      <c r="C57" s="41">
        <v>2</v>
      </c>
      <c r="D57" s="42" t="s">
        <v>251</v>
      </c>
      <c r="E57" s="43">
        <v>34</v>
      </c>
      <c r="F57" s="42">
        <v>36</v>
      </c>
      <c r="G57" s="48">
        <v>0</v>
      </c>
      <c r="H57" s="48"/>
      <c r="I57" s="82" t="s">
        <v>229</v>
      </c>
      <c r="J57" s="54">
        <v>13</v>
      </c>
      <c r="K57" s="54" t="s">
        <v>380</v>
      </c>
      <c r="L57" s="103" t="s">
        <v>673</v>
      </c>
      <c r="M57" s="41"/>
      <c r="N57" s="47">
        <v>93</v>
      </c>
      <c r="O57" s="61"/>
      <c r="P57" s="49">
        <f t="shared" si="6"/>
        <v>0</v>
      </c>
      <c r="Q57" s="49">
        <f t="shared" si="7"/>
        <v>0</v>
      </c>
      <c r="R57" s="49">
        <f t="shared" si="8"/>
        <v>93</v>
      </c>
      <c r="S57" s="49">
        <f t="shared" si="9"/>
        <v>0</v>
      </c>
      <c r="T57" s="50">
        <f t="shared" si="10"/>
        <v>93</v>
      </c>
    </row>
    <row r="58" spans="1:20" x14ac:dyDescent="0.2">
      <c r="A58" s="40">
        <v>50</v>
      </c>
      <c r="B58" s="41" t="s">
        <v>327</v>
      </c>
      <c r="C58" s="41">
        <v>2</v>
      </c>
      <c r="D58" s="42" t="s">
        <v>381</v>
      </c>
      <c r="E58" s="43">
        <v>4</v>
      </c>
      <c r="F58" s="44"/>
      <c r="G58" s="48">
        <v>2116</v>
      </c>
      <c r="H58" s="48">
        <v>2116</v>
      </c>
      <c r="I58" s="82" t="s">
        <v>229</v>
      </c>
      <c r="J58" s="84">
        <v>16</v>
      </c>
      <c r="K58" s="83" t="s">
        <v>382</v>
      </c>
      <c r="L58" s="103" t="s">
        <v>673</v>
      </c>
      <c r="M58" s="53">
        <v>2116</v>
      </c>
      <c r="N58" s="47">
        <v>2064</v>
      </c>
      <c r="O58" s="61"/>
      <c r="P58" s="49">
        <f t="shared" si="6"/>
        <v>0</v>
      </c>
      <c r="Q58" s="49">
        <f t="shared" si="7"/>
        <v>0</v>
      </c>
      <c r="R58" s="49">
        <f t="shared" si="8"/>
        <v>2064</v>
      </c>
      <c r="S58" s="49">
        <f t="shared" si="9"/>
        <v>0</v>
      </c>
      <c r="T58" s="50">
        <f t="shared" si="10"/>
        <v>2064</v>
      </c>
    </row>
    <row r="59" spans="1:20" x14ac:dyDescent="0.2">
      <c r="A59" s="40">
        <v>51</v>
      </c>
      <c r="B59" s="41" t="s">
        <v>327</v>
      </c>
      <c r="C59" s="41">
        <v>2</v>
      </c>
      <c r="D59" s="42" t="s">
        <v>383</v>
      </c>
      <c r="E59" s="43">
        <v>17</v>
      </c>
      <c r="F59" s="44"/>
      <c r="G59" s="48">
        <v>5487</v>
      </c>
      <c r="H59" s="61">
        <v>5487</v>
      </c>
      <c r="I59" s="82" t="s">
        <v>229</v>
      </c>
      <c r="J59" s="84">
        <v>13</v>
      </c>
      <c r="K59" s="83" t="s">
        <v>384</v>
      </c>
      <c r="L59" s="103" t="s">
        <v>671</v>
      </c>
      <c r="M59" s="53">
        <v>5960</v>
      </c>
      <c r="N59" s="47">
        <v>5898</v>
      </c>
      <c r="O59" s="48">
        <v>66</v>
      </c>
      <c r="P59" s="49">
        <f t="shared" si="6"/>
        <v>0</v>
      </c>
      <c r="Q59" s="49">
        <f t="shared" si="7"/>
        <v>0</v>
      </c>
      <c r="R59" s="49">
        <f t="shared" si="8"/>
        <v>5964</v>
      </c>
      <c r="S59" s="49">
        <f t="shared" si="9"/>
        <v>0</v>
      </c>
      <c r="T59" s="50">
        <f t="shared" si="10"/>
        <v>5964</v>
      </c>
    </row>
    <row r="60" spans="1:20" x14ac:dyDescent="0.2">
      <c r="A60" s="40">
        <v>52</v>
      </c>
      <c r="B60" s="41" t="s">
        <v>327</v>
      </c>
      <c r="C60" s="41">
        <v>2</v>
      </c>
      <c r="D60" s="42" t="s">
        <v>383</v>
      </c>
      <c r="E60" s="43">
        <v>24</v>
      </c>
      <c r="F60" s="44"/>
      <c r="G60" s="48">
        <v>2449</v>
      </c>
      <c r="H60" s="48">
        <v>2449</v>
      </c>
      <c r="I60" s="82" t="s">
        <v>229</v>
      </c>
      <c r="J60" s="84">
        <v>17</v>
      </c>
      <c r="K60" s="83" t="s">
        <v>385</v>
      </c>
      <c r="L60" s="103" t="s">
        <v>663</v>
      </c>
      <c r="M60" s="53">
        <v>2740</v>
      </c>
      <c r="N60" s="47">
        <v>2159</v>
      </c>
      <c r="O60" s="61"/>
      <c r="P60" s="49">
        <f t="shared" si="6"/>
        <v>0</v>
      </c>
      <c r="Q60" s="49">
        <f t="shared" si="7"/>
        <v>0</v>
      </c>
      <c r="R60" s="49">
        <f t="shared" si="8"/>
        <v>2159</v>
      </c>
      <c r="S60" s="49">
        <f t="shared" si="9"/>
        <v>0</v>
      </c>
      <c r="T60" s="50">
        <f t="shared" si="10"/>
        <v>2159</v>
      </c>
    </row>
    <row r="61" spans="1:20" x14ac:dyDescent="0.2">
      <c r="A61" s="40">
        <v>53</v>
      </c>
      <c r="B61" s="41" t="s">
        <v>327</v>
      </c>
      <c r="C61" s="41">
        <v>2</v>
      </c>
      <c r="D61" s="42" t="s">
        <v>267</v>
      </c>
      <c r="E61" s="43">
        <v>8</v>
      </c>
      <c r="F61" s="44"/>
      <c r="G61" s="48">
        <v>1787</v>
      </c>
      <c r="H61" s="48">
        <v>1787</v>
      </c>
      <c r="I61" s="82" t="s">
        <v>229</v>
      </c>
      <c r="J61" s="84">
        <v>16</v>
      </c>
      <c r="K61" s="54" t="s">
        <v>52</v>
      </c>
      <c r="L61" s="103" t="s">
        <v>674</v>
      </c>
      <c r="M61" s="53">
        <v>1787</v>
      </c>
      <c r="N61" s="47">
        <v>2049</v>
      </c>
      <c r="O61" s="48"/>
      <c r="P61" s="49">
        <f t="shared" si="6"/>
        <v>0</v>
      </c>
      <c r="Q61" s="49">
        <f t="shared" si="7"/>
        <v>0</v>
      </c>
      <c r="R61" s="49">
        <f t="shared" si="8"/>
        <v>2049</v>
      </c>
      <c r="S61" s="49">
        <f t="shared" si="9"/>
        <v>0</v>
      </c>
      <c r="T61" s="50">
        <f t="shared" si="10"/>
        <v>2049</v>
      </c>
    </row>
    <row r="62" spans="1:20" x14ac:dyDescent="0.2">
      <c r="A62" s="40">
        <v>54</v>
      </c>
      <c r="B62" s="41" t="s">
        <v>327</v>
      </c>
      <c r="C62" s="41">
        <v>2</v>
      </c>
      <c r="D62" s="42" t="s">
        <v>267</v>
      </c>
      <c r="E62" s="43">
        <v>38</v>
      </c>
      <c r="F62" s="44"/>
      <c r="G62" s="48">
        <v>484</v>
      </c>
      <c r="H62" s="61">
        <v>484</v>
      </c>
      <c r="I62" s="82" t="s">
        <v>229</v>
      </c>
      <c r="J62" s="84">
        <v>16</v>
      </c>
      <c r="K62" s="83" t="s">
        <v>386</v>
      </c>
      <c r="L62" s="103" t="s">
        <v>675</v>
      </c>
      <c r="M62" s="118">
        <v>737</v>
      </c>
      <c r="N62" s="47">
        <v>482</v>
      </c>
      <c r="O62" s="48">
        <v>78</v>
      </c>
      <c r="P62" s="49">
        <f t="shared" si="6"/>
        <v>0</v>
      </c>
      <c r="Q62" s="49">
        <f t="shared" si="7"/>
        <v>0</v>
      </c>
      <c r="R62" s="49">
        <f t="shared" si="8"/>
        <v>560</v>
      </c>
      <c r="S62" s="49">
        <f t="shared" si="9"/>
        <v>0</v>
      </c>
      <c r="T62" s="50">
        <f t="shared" si="10"/>
        <v>560</v>
      </c>
    </row>
    <row r="63" spans="1:20" x14ac:dyDescent="0.2">
      <c r="A63" s="40">
        <v>55</v>
      </c>
      <c r="B63" s="41" t="s">
        <v>327</v>
      </c>
      <c r="C63" s="41">
        <v>2</v>
      </c>
      <c r="D63" s="42" t="s">
        <v>267</v>
      </c>
      <c r="E63" s="43">
        <v>40</v>
      </c>
      <c r="F63" s="44"/>
      <c r="G63" s="48">
        <v>402</v>
      </c>
      <c r="H63" s="48">
        <v>402</v>
      </c>
      <c r="I63" s="82" t="s">
        <v>229</v>
      </c>
      <c r="J63" s="84">
        <v>16</v>
      </c>
      <c r="K63" s="83" t="s">
        <v>387</v>
      </c>
      <c r="L63" s="103" t="s">
        <v>675</v>
      </c>
      <c r="M63" s="121">
        <v>402</v>
      </c>
      <c r="N63" s="47">
        <v>401</v>
      </c>
      <c r="O63" s="61"/>
      <c r="P63" s="49">
        <f t="shared" si="6"/>
        <v>0</v>
      </c>
      <c r="Q63" s="49">
        <f t="shared" si="7"/>
        <v>0</v>
      </c>
      <c r="R63" s="49">
        <f t="shared" si="8"/>
        <v>401</v>
      </c>
      <c r="S63" s="49">
        <f t="shared" si="9"/>
        <v>0</v>
      </c>
      <c r="T63" s="50">
        <f t="shared" si="10"/>
        <v>401</v>
      </c>
    </row>
    <row r="64" spans="1:20" x14ac:dyDescent="0.2">
      <c r="A64" s="40">
        <v>56</v>
      </c>
      <c r="B64" s="41" t="s">
        <v>327</v>
      </c>
      <c r="C64" s="41">
        <v>2</v>
      </c>
      <c r="D64" s="42" t="s">
        <v>388</v>
      </c>
      <c r="E64" s="52">
        <v>2</v>
      </c>
      <c r="F64" s="44"/>
      <c r="G64" s="48">
        <v>366</v>
      </c>
      <c r="H64" s="48">
        <v>366</v>
      </c>
      <c r="I64" s="82" t="s">
        <v>229</v>
      </c>
      <c r="J64" s="84">
        <v>12</v>
      </c>
      <c r="K64" s="83" t="s">
        <v>389</v>
      </c>
      <c r="L64" s="103" t="s">
        <v>666</v>
      </c>
      <c r="M64" s="118">
        <v>366</v>
      </c>
      <c r="N64" s="47">
        <v>358</v>
      </c>
      <c r="O64" s="61"/>
      <c r="P64" s="49">
        <f t="shared" si="6"/>
        <v>0</v>
      </c>
      <c r="Q64" s="49">
        <f t="shared" si="7"/>
        <v>0</v>
      </c>
      <c r="R64" s="49">
        <f t="shared" si="8"/>
        <v>358</v>
      </c>
      <c r="S64" s="49">
        <f t="shared" si="9"/>
        <v>0</v>
      </c>
      <c r="T64" s="50">
        <f t="shared" si="10"/>
        <v>358</v>
      </c>
    </row>
    <row r="65" spans="1:20" x14ac:dyDescent="0.2">
      <c r="A65" s="40">
        <v>57</v>
      </c>
      <c r="B65" s="41" t="s">
        <v>327</v>
      </c>
      <c r="C65" s="41">
        <v>2</v>
      </c>
      <c r="D65" s="42" t="s">
        <v>388</v>
      </c>
      <c r="E65" s="43">
        <v>7</v>
      </c>
      <c r="F65" s="44"/>
      <c r="G65" s="48">
        <v>0</v>
      </c>
      <c r="H65" s="61"/>
      <c r="I65" s="82"/>
      <c r="J65" s="83"/>
      <c r="K65" s="83"/>
      <c r="L65" s="103" t="s">
        <v>666</v>
      </c>
      <c r="M65" s="41"/>
      <c r="N65" s="47"/>
      <c r="O65" s="48">
        <v>79</v>
      </c>
      <c r="P65" s="49">
        <f t="shared" si="6"/>
        <v>0</v>
      </c>
      <c r="Q65" s="49">
        <f t="shared" si="7"/>
        <v>0</v>
      </c>
      <c r="R65" s="49">
        <f t="shared" si="8"/>
        <v>79</v>
      </c>
      <c r="S65" s="49">
        <f t="shared" si="9"/>
        <v>0</v>
      </c>
      <c r="T65" s="50">
        <f t="shared" si="10"/>
        <v>79</v>
      </c>
    </row>
    <row r="66" spans="1:20" x14ac:dyDescent="0.2">
      <c r="A66" s="40">
        <v>58</v>
      </c>
      <c r="B66" s="41" t="s">
        <v>327</v>
      </c>
      <c r="C66" s="41">
        <v>2</v>
      </c>
      <c r="D66" s="42" t="s">
        <v>390</v>
      </c>
      <c r="E66" s="43">
        <v>6</v>
      </c>
      <c r="F66" s="44"/>
      <c r="G66" s="48">
        <v>40</v>
      </c>
      <c r="H66" s="48"/>
      <c r="I66" s="82" t="s">
        <v>229</v>
      </c>
      <c r="J66" s="84">
        <v>14</v>
      </c>
      <c r="K66" s="83" t="s">
        <v>391</v>
      </c>
      <c r="L66" s="103" t="s">
        <v>659</v>
      </c>
      <c r="M66" s="53">
        <v>40</v>
      </c>
      <c r="N66" s="47">
        <v>40</v>
      </c>
      <c r="O66" s="61">
        <v>50</v>
      </c>
      <c r="P66" s="49">
        <f t="shared" si="6"/>
        <v>0</v>
      </c>
      <c r="Q66" s="49">
        <f t="shared" si="7"/>
        <v>0</v>
      </c>
      <c r="R66" s="49">
        <f t="shared" si="8"/>
        <v>90</v>
      </c>
      <c r="S66" s="49">
        <f t="shared" si="9"/>
        <v>0</v>
      </c>
      <c r="T66" s="50">
        <f t="shared" si="10"/>
        <v>90</v>
      </c>
    </row>
    <row r="67" spans="1:20" x14ac:dyDescent="0.2">
      <c r="A67" s="40">
        <v>59</v>
      </c>
      <c r="B67" s="41" t="s">
        <v>327</v>
      </c>
      <c r="C67" s="41">
        <v>2</v>
      </c>
      <c r="D67" s="42" t="s">
        <v>390</v>
      </c>
      <c r="E67" s="43">
        <v>14</v>
      </c>
      <c r="F67" s="44"/>
      <c r="G67" s="48">
        <v>67</v>
      </c>
      <c r="H67" s="48"/>
      <c r="I67" s="82" t="s">
        <v>229</v>
      </c>
      <c r="J67" s="84">
        <v>14</v>
      </c>
      <c r="K67" s="83" t="s">
        <v>38</v>
      </c>
      <c r="L67" s="103" t="s">
        <v>661</v>
      </c>
      <c r="M67" s="53">
        <v>67</v>
      </c>
      <c r="N67" s="47">
        <v>66</v>
      </c>
      <c r="O67" s="61">
        <v>96</v>
      </c>
      <c r="P67" s="49">
        <f t="shared" si="6"/>
        <v>0</v>
      </c>
      <c r="Q67" s="49">
        <f t="shared" si="7"/>
        <v>0</v>
      </c>
      <c r="R67" s="49">
        <f t="shared" si="8"/>
        <v>162</v>
      </c>
      <c r="S67" s="49">
        <f t="shared" si="9"/>
        <v>0</v>
      </c>
      <c r="T67" s="50">
        <f t="shared" si="10"/>
        <v>162</v>
      </c>
    </row>
    <row r="68" spans="1:20" x14ac:dyDescent="0.2">
      <c r="A68" s="40">
        <v>60</v>
      </c>
      <c r="B68" s="41" t="s">
        <v>327</v>
      </c>
      <c r="C68" s="41">
        <v>2</v>
      </c>
      <c r="D68" s="42" t="s">
        <v>392</v>
      </c>
      <c r="E68" s="43">
        <v>38</v>
      </c>
      <c r="F68" s="44"/>
      <c r="G68" s="48">
        <v>490</v>
      </c>
      <c r="H68" s="48">
        <v>490</v>
      </c>
      <c r="I68" s="82" t="s">
        <v>229</v>
      </c>
      <c r="J68" s="84">
        <v>16</v>
      </c>
      <c r="K68" s="83" t="s">
        <v>393</v>
      </c>
      <c r="L68" s="103" t="s">
        <v>668</v>
      </c>
      <c r="M68" s="118">
        <v>579</v>
      </c>
      <c r="N68" s="47">
        <v>516</v>
      </c>
      <c r="O68" s="61"/>
      <c r="P68" s="49">
        <f t="shared" si="6"/>
        <v>0</v>
      </c>
      <c r="Q68" s="49">
        <f t="shared" si="7"/>
        <v>0</v>
      </c>
      <c r="R68" s="49">
        <f t="shared" si="8"/>
        <v>516</v>
      </c>
      <c r="S68" s="49">
        <f t="shared" si="9"/>
        <v>0</v>
      </c>
      <c r="T68" s="50">
        <f t="shared" si="10"/>
        <v>516</v>
      </c>
    </row>
    <row r="69" spans="1:20" x14ac:dyDescent="0.2">
      <c r="A69" s="40">
        <v>61</v>
      </c>
      <c r="B69" s="41" t="s">
        <v>327</v>
      </c>
      <c r="C69" s="41">
        <v>2</v>
      </c>
      <c r="D69" s="42" t="s">
        <v>392</v>
      </c>
      <c r="E69" s="43">
        <v>41</v>
      </c>
      <c r="F69" s="42">
        <v>43</v>
      </c>
      <c r="G69" s="48">
        <v>961</v>
      </c>
      <c r="H69" s="48">
        <v>961</v>
      </c>
      <c r="I69" s="82" t="s">
        <v>229</v>
      </c>
      <c r="J69" s="84">
        <v>16</v>
      </c>
      <c r="K69" s="84">
        <v>41</v>
      </c>
      <c r="L69" s="103" t="s">
        <v>668</v>
      </c>
      <c r="M69" s="118">
        <v>961</v>
      </c>
      <c r="N69" s="47">
        <v>955</v>
      </c>
      <c r="O69" s="61"/>
      <c r="P69" s="49">
        <f t="shared" si="6"/>
        <v>0</v>
      </c>
      <c r="Q69" s="49">
        <f t="shared" si="7"/>
        <v>0</v>
      </c>
      <c r="R69" s="49">
        <f t="shared" si="8"/>
        <v>955</v>
      </c>
      <c r="S69" s="49">
        <f t="shared" si="9"/>
        <v>0</v>
      </c>
      <c r="T69" s="50">
        <f t="shared" si="10"/>
        <v>955</v>
      </c>
    </row>
    <row r="70" spans="1:20" x14ac:dyDescent="0.2">
      <c r="A70" s="40">
        <v>62</v>
      </c>
      <c r="B70" s="109" t="s">
        <v>327</v>
      </c>
      <c r="C70" s="41">
        <v>2</v>
      </c>
      <c r="D70" s="110" t="s">
        <v>392</v>
      </c>
      <c r="E70" s="111">
        <v>45</v>
      </c>
      <c r="F70" s="110" t="s">
        <v>10</v>
      </c>
      <c r="G70" s="113">
        <v>1988</v>
      </c>
      <c r="H70" s="113">
        <v>1988</v>
      </c>
      <c r="I70" s="122" t="s">
        <v>229</v>
      </c>
      <c r="J70" s="123">
        <v>16</v>
      </c>
      <c r="K70" s="123" t="s">
        <v>103</v>
      </c>
      <c r="L70" s="124" t="s">
        <v>668</v>
      </c>
      <c r="M70" s="125">
        <v>1988</v>
      </c>
      <c r="N70" s="116">
        <v>1987</v>
      </c>
      <c r="O70" s="126"/>
      <c r="P70" s="117">
        <f t="shared" si="6"/>
        <v>0</v>
      </c>
      <c r="Q70" s="117">
        <f t="shared" si="7"/>
        <v>0</v>
      </c>
      <c r="R70" s="49">
        <f t="shared" si="8"/>
        <v>1987</v>
      </c>
      <c r="S70" s="117">
        <f t="shared" si="9"/>
        <v>0</v>
      </c>
      <c r="T70" s="50">
        <f t="shared" si="10"/>
        <v>1987</v>
      </c>
    </row>
    <row r="71" spans="1:20" x14ac:dyDescent="0.2">
      <c r="A71" s="40">
        <v>63</v>
      </c>
      <c r="B71" s="41" t="s">
        <v>327</v>
      </c>
      <c r="C71" s="41">
        <v>2</v>
      </c>
      <c r="D71" s="42" t="s">
        <v>392</v>
      </c>
      <c r="E71" s="43">
        <v>28</v>
      </c>
      <c r="F71" s="44"/>
      <c r="G71" s="48">
        <v>1013</v>
      </c>
      <c r="H71" s="48">
        <v>1013</v>
      </c>
      <c r="I71" s="82" t="s">
        <v>229</v>
      </c>
      <c r="J71" s="54">
        <v>16</v>
      </c>
      <c r="K71" s="54">
        <v>27</v>
      </c>
      <c r="L71" s="97" t="s">
        <v>668</v>
      </c>
      <c r="M71" s="53">
        <v>1013</v>
      </c>
      <c r="N71" s="47">
        <v>994</v>
      </c>
      <c r="O71" s="48"/>
      <c r="P71" s="49">
        <f t="shared" si="6"/>
        <v>0</v>
      </c>
      <c r="Q71" s="49">
        <f t="shared" si="7"/>
        <v>0</v>
      </c>
      <c r="R71" s="49">
        <f t="shared" si="8"/>
        <v>994</v>
      </c>
      <c r="S71" s="49">
        <f t="shared" si="9"/>
        <v>0</v>
      </c>
      <c r="T71" s="50">
        <f t="shared" si="10"/>
        <v>994</v>
      </c>
    </row>
    <row r="72" spans="1:20" x14ac:dyDescent="0.2">
      <c r="A72" s="40">
        <v>64</v>
      </c>
      <c r="B72" s="41" t="s">
        <v>327</v>
      </c>
      <c r="C72" s="41">
        <v>2</v>
      </c>
      <c r="D72" s="51" t="s">
        <v>394</v>
      </c>
      <c r="E72" s="43">
        <v>1</v>
      </c>
      <c r="F72" s="51">
        <v>11</v>
      </c>
      <c r="G72" s="48">
        <v>3242</v>
      </c>
      <c r="H72" s="48">
        <v>3242</v>
      </c>
      <c r="I72" s="53" t="s">
        <v>229</v>
      </c>
      <c r="J72" s="54">
        <v>13</v>
      </c>
      <c r="K72" s="54" t="s">
        <v>395</v>
      </c>
      <c r="L72" s="98" t="s">
        <v>665</v>
      </c>
      <c r="M72" s="53">
        <v>3242</v>
      </c>
      <c r="N72" s="47">
        <v>3165</v>
      </c>
      <c r="O72" s="48">
        <v>392</v>
      </c>
      <c r="P72" s="49">
        <f t="shared" si="6"/>
        <v>0</v>
      </c>
      <c r="Q72" s="49">
        <f t="shared" si="7"/>
        <v>0</v>
      </c>
      <c r="R72" s="49">
        <f t="shared" si="8"/>
        <v>3557</v>
      </c>
      <c r="S72" s="49">
        <f t="shared" si="9"/>
        <v>0</v>
      </c>
      <c r="T72" s="50">
        <f t="shared" si="10"/>
        <v>3557</v>
      </c>
    </row>
    <row r="73" spans="1:20" x14ac:dyDescent="0.2">
      <c r="A73" s="40">
        <v>65</v>
      </c>
      <c r="B73" s="41" t="s">
        <v>327</v>
      </c>
      <c r="C73" s="41">
        <v>2</v>
      </c>
      <c r="D73" s="42" t="s">
        <v>394</v>
      </c>
      <c r="E73" s="43">
        <v>10</v>
      </c>
      <c r="F73" s="44"/>
      <c r="G73" s="48">
        <v>26</v>
      </c>
      <c r="H73" s="48">
        <v>26</v>
      </c>
      <c r="I73" s="53" t="s">
        <v>229</v>
      </c>
      <c r="J73" s="54">
        <v>13</v>
      </c>
      <c r="K73" s="54" t="s">
        <v>32</v>
      </c>
      <c r="L73" s="98" t="s">
        <v>665</v>
      </c>
      <c r="M73" s="53">
        <v>329</v>
      </c>
      <c r="N73" s="47">
        <v>40</v>
      </c>
      <c r="O73" s="48">
        <v>69</v>
      </c>
      <c r="P73" s="49">
        <f t="shared" ref="P73:P81" si="11">IF($C73=7,SUM($N73+$O73),)</f>
        <v>0</v>
      </c>
      <c r="Q73" s="49">
        <f t="shared" ref="Q73:Q81" si="12">IF($C73=5,SUM($N73+$O73),)</f>
        <v>0</v>
      </c>
      <c r="R73" s="49">
        <f t="shared" ref="R73:R81" si="13">IF($C73=2,SUM($N73+$O73),)</f>
        <v>109</v>
      </c>
      <c r="S73" s="49">
        <f t="shared" ref="S73:S81" si="14">IF($C73=1,SUM($N73+$O73),)</f>
        <v>0</v>
      </c>
      <c r="T73" s="50">
        <f t="shared" ref="T73:T104" si="15">P73+Q73+R73+S73</f>
        <v>109</v>
      </c>
    </row>
    <row r="74" spans="1:20" x14ac:dyDescent="0.2">
      <c r="A74" s="40">
        <v>66</v>
      </c>
      <c r="B74" s="41" t="s">
        <v>327</v>
      </c>
      <c r="C74" s="41">
        <v>2</v>
      </c>
      <c r="D74" s="42" t="s">
        <v>394</v>
      </c>
      <c r="E74" s="43">
        <v>12</v>
      </c>
      <c r="F74" s="42" t="s">
        <v>10</v>
      </c>
      <c r="G74" s="48">
        <v>33</v>
      </c>
      <c r="H74" s="48">
        <v>33</v>
      </c>
      <c r="I74" s="53" t="s">
        <v>229</v>
      </c>
      <c r="J74" s="54">
        <v>13</v>
      </c>
      <c r="K74" s="54" t="s">
        <v>396</v>
      </c>
      <c r="L74" s="98" t="s">
        <v>665</v>
      </c>
      <c r="M74" s="53">
        <v>33</v>
      </c>
      <c r="N74" s="47">
        <v>32</v>
      </c>
      <c r="O74" s="48"/>
      <c r="P74" s="49">
        <f t="shared" si="11"/>
        <v>0</v>
      </c>
      <c r="Q74" s="49">
        <f t="shared" si="12"/>
        <v>0</v>
      </c>
      <c r="R74" s="49">
        <f t="shared" si="13"/>
        <v>32</v>
      </c>
      <c r="S74" s="49">
        <f t="shared" si="14"/>
        <v>0</v>
      </c>
      <c r="T74" s="50">
        <f t="shared" si="15"/>
        <v>32</v>
      </c>
    </row>
    <row r="75" spans="1:20" x14ac:dyDescent="0.2">
      <c r="A75" s="40">
        <v>67</v>
      </c>
      <c r="B75" s="41" t="s">
        <v>327</v>
      </c>
      <c r="C75" s="41">
        <v>2</v>
      </c>
      <c r="D75" s="42" t="s">
        <v>274</v>
      </c>
      <c r="E75" s="43">
        <v>52</v>
      </c>
      <c r="F75" s="44"/>
      <c r="G75" s="48">
        <v>190</v>
      </c>
      <c r="H75" s="61">
        <v>190</v>
      </c>
      <c r="I75" s="82" t="s">
        <v>229</v>
      </c>
      <c r="J75" s="84">
        <v>16</v>
      </c>
      <c r="K75" s="83" t="s">
        <v>397</v>
      </c>
      <c r="L75" s="103" t="s">
        <v>675</v>
      </c>
      <c r="M75" s="118">
        <v>542</v>
      </c>
      <c r="N75" s="47">
        <v>198</v>
      </c>
      <c r="O75" s="48">
        <v>72</v>
      </c>
      <c r="P75" s="49">
        <f t="shared" si="11"/>
        <v>0</v>
      </c>
      <c r="Q75" s="49">
        <f t="shared" si="12"/>
        <v>0</v>
      </c>
      <c r="R75" s="49">
        <f t="shared" si="13"/>
        <v>270</v>
      </c>
      <c r="S75" s="49">
        <f t="shared" si="14"/>
        <v>0</v>
      </c>
      <c r="T75" s="50">
        <f t="shared" si="15"/>
        <v>270</v>
      </c>
    </row>
    <row r="76" spans="1:20" x14ac:dyDescent="0.2">
      <c r="A76" s="40">
        <v>68</v>
      </c>
      <c r="B76" s="41" t="s">
        <v>327</v>
      </c>
      <c r="C76" s="41">
        <v>2</v>
      </c>
      <c r="D76" s="42" t="s">
        <v>274</v>
      </c>
      <c r="E76" s="43">
        <v>60</v>
      </c>
      <c r="F76" s="44"/>
      <c r="G76" s="48">
        <v>1836</v>
      </c>
      <c r="H76" s="61">
        <v>1756</v>
      </c>
      <c r="I76" s="82" t="s">
        <v>229</v>
      </c>
      <c r="J76" s="84">
        <v>16</v>
      </c>
      <c r="K76" s="84">
        <v>88</v>
      </c>
      <c r="L76" s="103" t="s">
        <v>667</v>
      </c>
      <c r="M76" s="118">
        <v>4049</v>
      </c>
      <c r="N76" s="47">
        <v>1860</v>
      </c>
      <c r="O76" s="48">
        <v>447</v>
      </c>
      <c r="P76" s="49">
        <f t="shared" si="11"/>
        <v>0</v>
      </c>
      <c r="Q76" s="49">
        <f t="shared" si="12"/>
        <v>0</v>
      </c>
      <c r="R76" s="49">
        <f t="shared" si="13"/>
        <v>2307</v>
      </c>
      <c r="S76" s="49">
        <f t="shared" si="14"/>
        <v>0</v>
      </c>
      <c r="T76" s="50">
        <f t="shared" si="15"/>
        <v>2307</v>
      </c>
    </row>
    <row r="77" spans="1:20" x14ac:dyDescent="0.2">
      <c r="A77" s="40">
        <v>69</v>
      </c>
      <c r="B77" s="41" t="s">
        <v>327</v>
      </c>
      <c r="C77" s="41">
        <v>2</v>
      </c>
      <c r="D77" s="42" t="s">
        <v>398</v>
      </c>
      <c r="E77" s="60">
        <v>3</v>
      </c>
      <c r="F77" s="44"/>
      <c r="G77" s="48">
        <v>705</v>
      </c>
      <c r="H77" s="61">
        <v>705</v>
      </c>
      <c r="I77" s="82" t="s">
        <v>229</v>
      </c>
      <c r="J77" s="83" t="s">
        <v>7</v>
      </c>
      <c r="K77" s="83" t="s">
        <v>399</v>
      </c>
      <c r="L77" s="103" t="s">
        <v>673</v>
      </c>
      <c r="M77" s="53">
        <v>822</v>
      </c>
      <c r="N77" s="47">
        <v>703</v>
      </c>
      <c r="O77" s="48">
        <v>53</v>
      </c>
      <c r="P77" s="49">
        <f t="shared" si="11"/>
        <v>0</v>
      </c>
      <c r="Q77" s="49">
        <f t="shared" si="12"/>
        <v>0</v>
      </c>
      <c r="R77" s="49">
        <f t="shared" si="13"/>
        <v>756</v>
      </c>
      <c r="S77" s="49">
        <f t="shared" si="14"/>
        <v>0</v>
      </c>
      <c r="T77" s="50">
        <f t="shared" si="15"/>
        <v>756</v>
      </c>
    </row>
    <row r="78" spans="1:20" x14ac:dyDescent="0.2">
      <c r="A78" s="40">
        <v>70</v>
      </c>
      <c r="B78" s="41" t="s">
        <v>327</v>
      </c>
      <c r="C78" s="41">
        <v>2</v>
      </c>
      <c r="D78" s="42" t="s">
        <v>398</v>
      </c>
      <c r="E78" s="43">
        <v>5</v>
      </c>
      <c r="F78" s="44"/>
      <c r="G78" s="48">
        <v>19</v>
      </c>
      <c r="H78" s="61">
        <v>19</v>
      </c>
      <c r="I78" s="82" t="s">
        <v>229</v>
      </c>
      <c r="J78" s="83" t="s">
        <v>7</v>
      </c>
      <c r="K78" s="83" t="s">
        <v>46</v>
      </c>
      <c r="L78" s="103" t="s">
        <v>673</v>
      </c>
      <c r="M78" s="118">
        <v>161</v>
      </c>
      <c r="N78" s="47">
        <v>20</v>
      </c>
      <c r="O78" s="48">
        <v>32</v>
      </c>
      <c r="P78" s="49">
        <f t="shared" si="11"/>
        <v>0</v>
      </c>
      <c r="Q78" s="49">
        <f t="shared" si="12"/>
        <v>0</v>
      </c>
      <c r="R78" s="49">
        <f t="shared" si="13"/>
        <v>52</v>
      </c>
      <c r="S78" s="49">
        <f t="shared" si="14"/>
        <v>0</v>
      </c>
      <c r="T78" s="50">
        <f t="shared" si="15"/>
        <v>52</v>
      </c>
    </row>
    <row r="79" spans="1:20" x14ac:dyDescent="0.2">
      <c r="A79" s="40">
        <v>71</v>
      </c>
      <c r="B79" s="41" t="s">
        <v>327</v>
      </c>
      <c r="C79" s="41">
        <v>2</v>
      </c>
      <c r="D79" s="42" t="s">
        <v>398</v>
      </c>
      <c r="E79" s="43">
        <v>26</v>
      </c>
      <c r="F79" s="44"/>
      <c r="G79" s="48">
        <v>0</v>
      </c>
      <c r="H79" s="61"/>
      <c r="I79" s="82"/>
      <c r="J79" s="83"/>
      <c r="K79" s="83"/>
      <c r="L79" s="103" t="s">
        <v>673</v>
      </c>
      <c r="M79" s="41"/>
      <c r="N79" s="47"/>
      <c r="O79" s="48">
        <v>81</v>
      </c>
      <c r="P79" s="49">
        <f t="shared" si="11"/>
        <v>0</v>
      </c>
      <c r="Q79" s="49">
        <f t="shared" si="12"/>
        <v>0</v>
      </c>
      <c r="R79" s="49">
        <f t="shared" si="13"/>
        <v>81</v>
      </c>
      <c r="S79" s="49">
        <f t="shared" si="14"/>
        <v>0</v>
      </c>
      <c r="T79" s="50">
        <f t="shared" si="15"/>
        <v>81</v>
      </c>
    </row>
    <row r="80" spans="1:20" x14ac:dyDescent="0.2">
      <c r="A80" s="40">
        <v>72</v>
      </c>
      <c r="B80" s="41" t="s">
        <v>327</v>
      </c>
      <c r="C80" s="41">
        <v>2</v>
      </c>
      <c r="D80" s="42" t="s">
        <v>398</v>
      </c>
      <c r="E80" s="43">
        <v>33</v>
      </c>
      <c r="F80" s="44"/>
      <c r="G80" s="48">
        <v>537</v>
      </c>
      <c r="H80" s="48">
        <v>537</v>
      </c>
      <c r="I80" s="53" t="s">
        <v>229</v>
      </c>
      <c r="J80" s="54">
        <v>14</v>
      </c>
      <c r="K80" s="54">
        <v>20</v>
      </c>
      <c r="L80" s="98" t="s">
        <v>661</v>
      </c>
      <c r="M80" s="53">
        <v>537</v>
      </c>
      <c r="N80" s="47">
        <v>533</v>
      </c>
      <c r="O80" s="48"/>
      <c r="P80" s="49">
        <f t="shared" si="11"/>
        <v>0</v>
      </c>
      <c r="Q80" s="49">
        <f t="shared" si="12"/>
        <v>0</v>
      </c>
      <c r="R80" s="49">
        <f t="shared" si="13"/>
        <v>533</v>
      </c>
      <c r="S80" s="49">
        <f t="shared" si="14"/>
        <v>0</v>
      </c>
      <c r="T80" s="50">
        <f t="shared" si="15"/>
        <v>533</v>
      </c>
    </row>
    <row r="81" spans="1:20" x14ac:dyDescent="0.2">
      <c r="A81" s="40">
        <v>73</v>
      </c>
      <c r="B81" s="41" t="s">
        <v>327</v>
      </c>
      <c r="C81" s="41">
        <v>2</v>
      </c>
      <c r="D81" s="42" t="s">
        <v>398</v>
      </c>
      <c r="E81" s="43">
        <v>37</v>
      </c>
      <c r="F81" s="51" t="s">
        <v>10</v>
      </c>
      <c r="G81" s="48">
        <v>211</v>
      </c>
      <c r="H81" s="48">
        <v>211</v>
      </c>
      <c r="I81" s="53" t="s">
        <v>229</v>
      </c>
      <c r="J81" s="54">
        <v>14</v>
      </c>
      <c r="K81" s="54">
        <v>16</v>
      </c>
      <c r="L81" s="98" t="s">
        <v>661</v>
      </c>
      <c r="M81" s="53">
        <v>381</v>
      </c>
      <c r="N81" s="47">
        <v>228</v>
      </c>
      <c r="O81" s="48"/>
      <c r="P81" s="49">
        <f t="shared" si="11"/>
        <v>0</v>
      </c>
      <c r="Q81" s="49">
        <f t="shared" si="12"/>
        <v>0</v>
      </c>
      <c r="R81" s="49">
        <f t="shared" si="13"/>
        <v>228</v>
      </c>
      <c r="S81" s="49">
        <f t="shared" si="14"/>
        <v>0</v>
      </c>
      <c r="T81" s="50">
        <f t="shared" si="15"/>
        <v>228</v>
      </c>
    </row>
  </sheetData>
  <mergeCells count="2">
    <mergeCell ref="M1:N1"/>
    <mergeCell ref="E6:F6"/>
  </mergeCells>
  <conditionalFormatting sqref="T9:T81">
    <cfRule type="cellIs" dxfId="11" priority="1" operator="greaterThan">
      <formula>8000</formula>
    </cfRule>
    <cfRule type="cellIs" dxfId="10" priority="2" operator="between">
      <formula>1000</formula>
      <formula>8001</formula>
    </cfRule>
    <cfRule type="cellIs" dxfId="9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6" orientation="landscape" r:id="rId1"/>
  <headerFooter>
    <oddFooter>&amp;CStrona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9"/>
  <sheetViews>
    <sheetView view="pageLayout" zoomScaleNormal="130" workbookViewId="0">
      <selection activeCell="Q1" sqref="Q1:Q1048576"/>
    </sheetView>
  </sheetViews>
  <sheetFormatPr defaultRowHeight="12.75" x14ac:dyDescent="0.2"/>
  <cols>
    <col min="1" max="1" width="4.42578125" style="6" customWidth="1"/>
    <col min="2" max="2" width="4.42578125" customWidth="1"/>
    <col min="3" max="3" width="4.28515625" customWidth="1"/>
    <col min="4" max="4" width="12" customWidth="1"/>
    <col min="5" max="5" width="4" customWidth="1"/>
    <col min="6" max="6" width="3.85546875" customWidth="1"/>
    <col min="8" max="8" width="6.7109375" customWidth="1"/>
    <col min="9" max="9" width="9.140625" style="8"/>
    <col min="10" max="10" width="6.5703125" customWidth="1"/>
    <col min="12" max="12" width="7.85546875" customWidth="1"/>
    <col min="15" max="15" width="8.28515625" customWidth="1"/>
    <col min="16" max="16" width="8.85546875" customWidth="1"/>
    <col min="17" max="17" width="9.140625" customWidth="1"/>
    <col min="18" max="18" width="9" customWidth="1"/>
    <col min="19" max="19" width="8.57031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M1" s="129"/>
      <c r="N1" s="129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E3" s="62" t="s">
        <v>400</v>
      </c>
      <c r="F3" s="62"/>
      <c r="G3" s="62"/>
      <c r="H3" s="62"/>
      <c r="I3" s="62"/>
      <c r="J3" s="62"/>
      <c r="K3" s="62"/>
      <c r="L3" s="62"/>
      <c r="M3" s="62"/>
      <c r="N3" s="62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6" spans="1:20" ht="76.5" x14ac:dyDescent="0.2">
      <c r="A6" s="15" t="s">
        <v>25</v>
      </c>
      <c r="B6" s="16" t="s">
        <v>717</v>
      </c>
      <c r="C6" s="88" t="s">
        <v>544</v>
      </c>
      <c r="D6" s="17" t="s">
        <v>0</v>
      </c>
      <c r="E6" s="130" t="s">
        <v>1</v>
      </c>
      <c r="F6" s="130"/>
      <c r="G6" s="89" t="s">
        <v>545</v>
      </c>
      <c r="H6" s="89" t="s">
        <v>546</v>
      </c>
      <c r="I6" s="18" t="s">
        <v>2</v>
      </c>
      <c r="J6" s="91" t="s">
        <v>3</v>
      </c>
      <c r="K6" s="20" t="s">
        <v>4</v>
      </c>
      <c r="L6" s="90" t="s">
        <v>547</v>
      </c>
      <c r="M6" s="92" t="s">
        <v>548</v>
      </c>
      <c r="N6" s="21" t="s">
        <v>537</v>
      </c>
      <c r="O6" s="22" t="s">
        <v>538</v>
      </c>
      <c r="P6" s="23" t="s">
        <v>539</v>
      </c>
      <c r="Q6" s="23" t="s">
        <v>540</v>
      </c>
      <c r="R6" s="23" t="s">
        <v>549</v>
      </c>
      <c r="S6" s="23" t="s">
        <v>541</v>
      </c>
      <c r="T6" s="24" t="s">
        <v>542</v>
      </c>
    </row>
    <row r="7" spans="1:20" x14ac:dyDescent="0.2">
      <c r="A7" s="25">
        <v>1</v>
      </c>
      <c r="B7" s="26">
        <v>2</v>
      </c>
      <c r="C7" s="27">
        <v>3</v>
      </c>
      <c r="D7" s="28">
        <v>4</v>
      </c>
      <c r="E7" s="25">
        <v>5</v>
      </c>
      <c r="F7" s="25">
        <v>6</v>
      </c>
      <c r="G7" s="93">
        <v>7</v>
      </c>
      <c r="H7" s="93">
        <v>8</v>
      </c>
      <c r="I7" s="29">
        <v>9</v>
      </c>
      <c r="J7" s="30">
        <v>10</v>
      </c>
      <c r="K7" s="31" t="s">
        <v>550</v>
      </c>
      <c r="L7" s="94" t="s">
        <v>551</v>
      </c>
      <c r="M7" s="95">
        <v>13</v>
      </c>
      <c r="N7" s="32">
        <v>14</v>
      </c>
      <c r="O7" s="33">
        <v>15</v>
      </c>
      <c r="P7" s="32">
        <v>16</v>
      </c>
      <c r="Q7" s="33">
        <v>17</v>
      </c>
      <c r="R7" s="32">
        <v>18</v>
      </c>
      <c r="S7" s="33">
        <v>19</v>
      </c>
      <c r="T7" s="32">
        <v>20</v>
      </c>
    </row>
    <row r="8" spans="1:20" x14ac:dyDescent="0.2">
      <c r="A8" s="25"/>
      <c r="B8" s="26"/>
      <c r="C8" s="27"/>
      <c r="D8" s="37" t="s">
        <v>5</v>
      </c>
      <c r="E8" s="38"/>
      <c r="F8" s="37"/>
      <c r="G8" s="37">
        <f>SUM(G9:G6845)</f>
        <v>83134</v>
      </c>
      <c r="H8" s="37">
        <f>SUM(H9:H6845)</f>
        <v>77406</v>
      </c>
      <c r="I8" s="29"/>
      <c r="J8" s="30"/>
      <c r="K8" s="31"/>
      <c r="L8" s="94"/>
      <c r="M8" s="96"/>
      <c r="N8" s="39">
        <f t="shared" ref="N8:T8" si="0">SUBTOTAL(9,N9:N6845)</f>
        <v>86253</v>
      </c>
      <c r="O8" s="39">
        <f t="shared" si="0"/>
        <v>4257</v>
      </c>
      <c r="P8" s="39">
        <f t="shared" si="0"/>
        <v>0</v>
      </c>
      <c r="Q8" s="39">
        <f t="shared" si="0"/>
        <v>0</v>
      </c>
      <c r="R8" s="39">
        <f t="shared" si="0"/>
        <v>90510</v>
      </c>
      <c r="S8" s="39">
        <f t="shared" si="0"/>
        <v>0</v>
      </c>
      <c r="T8" s="39">
        <f t="shared" si="0"/>
        <v>90510</v>
      </c>
    </row>
    <row r="9" spans="1:20" x14ac:dyDescent="0.2">
      <c r="A9" s="40">
        <v>1</v>
      </c>
      <c r="B9" s="41" t="s">
        <v>401</v>
      </c>
      <c r="C9" s="41">
        <v>2</v>
      </c>
      <c r="D9" s="42" t="s">
        <v>328</v>
      </c>
      <c r="E9" s="43">
        <v>27</v>
      </c>
      <c r="F9" s="44"/>
      <c r="G9" s="48">
        <v>495</v>
      </c>
      <c r="H9" s="48">
        <v>495</v>
      </c>
      <c r="I9" s="53" t="s">
        <v>229</v>
      </c>
      <c r="J9" s="46">
        <v>9</v>
      </c>
      <c r="K9" s="46" t="s">
        <v>402</v>
      </c>
      <c r="L9" s="105" t="s">
        <v>661</v>
      </c>
      <c r="M9" s="53">
        <v>521</v>
      </c>
      <c r="N9" s="47">
        <v>491</v>
      </c>
      <c r="O9" s="48"/>
      <c r="P9" s="49">
        <f t="shared" ref="P9:P40" si="1">IF($C9=7,SUM($N9+$O9),)</f>
        <v>0</v>
      </c>
      <c r="Q9" s="49">
        <f t="shared" ref="Q9:Q40" si="2">IF($C9=5,SUM($N9+$O9),)</f>
        <v>0</v>
      </c>
      <c r="R9" s="49">
        <f t="shared" ref="R9:R40" si="3">IF($C9=2,SUM($N9+$O9),)</f>
        <v>491</v>
      </c>
      <c r="S9" s="49">
        <f t="shared" ref="S9:S40" si="4">IF($C9=1,SUM($N9+$O9),)</f>
        <v>0</v>
      </c>
      <c r="T9" s="50">
        <f t="shared" ref="T9:T40" si="5">P9+Q9+R9+S9</f>
        <v>491</v>
      </c>
    </row>
    <row r="10" spans="1:20" x14ac:dyDescent="0.2">
      <c r="A10" s="40">
        <v>2</v>
      </c>
      <c r="B10" s="41" t="s">
        <v>401</v>
      </c>
      <c r="C10" s="41">
        <v>2</v>
      </c>
      <c r="D10" s="42" t="s">
        <v>328</v>
      </c>
      <c r="E10" s="43">
        <v>36</v>
      </c>
      <c r="F10" s="44"/>
      <c r="G10" s="48">
        <v>230</v>
      </c>
      <c r="H10" s="48">
        <v>230</v>
      </c>
      <c r="I10" s="53" t="s">
        <v>229</v>
      </c>
      <c r="J10" s="46" t="s">
        <v>37</v>
      </c>
      <c r="K10" s="54">
        <v>79</v>
      </c>
      <c r="L10" s="105" t="s">
        <v>669</v>
      </c>
      <c r="M10" s="53">
        <v>233</v>
      </c>
      <c r="N10" s="47">
        <v>230</v>
      </c>
      <c r="O10" s="48"/>
      <c r="P10" s="49">
        <f t="shared" si="1"/>
        <v>0</v>
      </c>
      <c r="Q10" s="49">
        <f t="shared" si="2"/>
        <v>0</v>
      </c>
      <c r="R10" s="49">
        <f t="shared" si="3"/>
        <v>230</v>
      </c>
      <c r="S10" s="49">
        <f t="shared" si="4"/>
        <v>0</v>
      </c>
      <c r="T10" s="50">
        <f t="shared" si="5"/>
        <v>230</v>
      </c>
    </row>
    <row r="11" spans="1:20" x14ac:dyDescent="0.2">
      <c r="A11" s="40">
        <v>3</v>
      </c>
      <c r="B11" s="41" t="s">
        <v>401</v>
      </c>
      <c r="C11" s="41">
        <v>2</v>
      </c>
      <c r="D11" s="51" t="s">
        <v>328</v>
      </c>
      <c r="E11" s="43">
        <v>38</v>
      </c>
      <c r="F11" s="44"/>
      <c r="G11" s="48">
        <v>587</v>
      </c>
      <c r="H11" s="48">
        <v>587</v>
      </c>
      <c r="I11" s="53" t="s">
        <v>229</v>
      </c>
      <c r="J11" s="46" t="s">
        <v>37</v>
      </c>
      <c r="K11" s="46" t="s">
        <v>403</v>
      </c>
      <c r="L11" s="97" t="s">
        <v>669</v>
      </c>
      <c r="M11" s="53">
        <v>587</v>
      </c>
      <c r="N11" s="47">
        <v>2490</v>
      </c>
      <c r="O11" s="48">
        <v>103</v>
      </c>
      <c r="P11" s="49">
        <f t="shared" si="1"/>
        <v>0</v>
      </c>
      <c r="Q11" s="49">
        <f t="shared" si="2"/>
        <v>0</v>
      </c>
      <c r="R11" s="49">
        <f t="shared" si="3"/>
        <v>2593</v>
      </c>
      <c r="S11" s="49">
        <f t="shared" si="4"/>
        <v>0</v>
      </c>
      <c r="T11" s="50">
        <f t="shared" si="5"/>
        <v>2593</v>
      </c>
    </row>
    <row r="12" spans="1:20" x14ac:dyDescent="0.2">
      <c r="A12" s="40">
        <v>4</v>
      </c>
      <c r="B12" s="41" t="s">
        <v>401</v>
      </c>
      <c r="C12" s="41">
        <v>2</v>
      </c>
      <c r="D12" s="42" t="s">
        <v>328</v>
      </c>
      <c r="E12" s="43">
        <v>39</v>
      </c>
      <c r="F12" s="44"/>
      <c r="G12" s="48">
        <v>731</v>
      </c>
      <c r="H12" s="48">
        <v>731</v>
      </c>
      <c r="I12" s="53" t="s">
        <v>229</v>
      </c>
      <c r="J12" s="46" t="s">
        <v>37</v>
      </c>
      <c r="K12" s="54" t="s">
        <v>365</v>
      </c>
      <c r="L12" s="105" t="s">
        <v>619</v>
      </c>
      <c r="M12" s="53">
        <v>759</v>
      </c>
      <c r="N12" s="47">
        <v>731</v>
      </c>
      <c r="O12" s="48"/>
      <c r="P12" s="49">
        <f t="shared" si="1"/>
        <v>0</v>
      </c>
      <c r="Q12" s="49">
        <f t="shared" si="2"/>
        <v>0</v>
      </c>
      <c r="R12" s="49">
        <f t="shared" si="3"/>
        <v>731</v>
      </c>
      <c r="S12" s="49">
        <f t="shared" si="4"/>
        <v>0</v>
      </c>
      <c r="T12" s="50">
        <f t="shared" si="5"/>
        <v>731</v>
      </c>
    </row>
    <row r="13" spans="1:20" x14ac:dyDescent="0.2">
      <c r="A13" s="40">
        <v>5</v>
      </c>
      <c r="B13" s="41" t="s">
        <v>401</v>
      </c>
      <c r="C13" s="41">
        <v>2</v>
      </c>
      <c r="D13" s="42" t="s">
        <v>328</v>
      </c>
      <c r="E13" s="43">
        <v>40</v>
      </c>
      <c r="F13" s="44"/>
      <c r="G13" s="48">
        <v>885</v>
      </c>
      <c r="H13" s="48">
        <v>885</v>
      </c>
      <c r="I13" s="53" t="s">
        <v>229</v>
      </c>
      <c r="J13" s="46" t="s">
        <v>37</v>
      </c>
      <c r="K13" s="54">
        <v>75</v>
      </c>
      <c r="L13" s="105" t="s">
        <v>669</v>
      </c>
      <c r="M13" s="53">
        <v>885</v>
      </c>
      <c r="N13" s="47">
        <v>893</v>
      </c>
      <c r="O13" s="48"/>
      <c r="P13" s="49">
        <f t="shared" si="1"/>
        <v>0</v>
      </c>
      <c r="Q13" s="49">
        <f t="shared" si="2"/>
        <v>0</v>
      </c>
      <c r="R13" s="49">
        <f t="shared" si="3"/>
        <v>893</v>
      </c>
      <c r="S13" s="49">
        <f t="shared" si="4"/>
        <v>0</v>
      </c>
      <c r="T13" s="50">
        <f t="shared" si="5"/>
        <v>893</v>
      </c>
    </row>
    <row r="14" spans="1:20" x14ac:dyDescent="0.2">
      <c r="A14" s="40">
        <v>6</v>
      </c>
      <c r="B14" s="41" t="s">
        <v>401</v>
      </c>
      <c r="C14" s="41">
        <v>2</v>
      </c>
      <c r="D14" s="42" t="s">
        <v>404</v>
      </c>
      <c r="E14" s="43">
        <v>5</v>
      </c>
      <c r="F14" s="44"/>
      <c r="G14" s="48">
        <v>3938</v>
      </c>
      <c r="H14" s="48">
        <v>3898</v>
      </c>
      <c r="I14" s="53" t="s">
        <v>229</v>
      </c>
      <c r="J14" s="46">
        <v>10</v>
      </c>
      <c r="K14" s="46" t="s">
        <v>405</v>
      </c>
      <c r="L14" s="105" t="s">
        <v>676</v>
      </c>
      <c r="M14" s="53">
        <v>3938</v>
      </c>
      <c r="N14" s="48">
        <v>4088</v>
      </c>
      <c r="O14" s="48"/>
      <c r="P14" s="49">
        <f t="shared" si="1"/>
        <v>0</v>
      </c>
      <c r="Q14" s="49">
        <f t="shared" si="2"/>
        <v>0</v>
      </c>
      <c r="R14" s="49">
        <f t="shared" si="3"/>
        <v>4088</v>
      </c>
      <c r="S14" s="49">
        <f t="shared" si="4"/>
        <v>0</v>
      </c>
      <c r="T14" s="50">
        <f t="shared" si="5"/>
        <v>4088</v>
      </c>
    </row>
    <row r="15" spans="1:20" x14ac:dyDescent="0.2">
      <c r="A15" s="40">
        <v>7</v>
      </c>
      <c r="B15" s="41" t="s">
        <v>401</v>
      </c>
      <c r="C15" s="41">
        <v>2</v>
      </c>
      <c r="D15" s="42" t="s">
        <v>406</v>
      </c>
      <c r="E15" s="43">
        <v>16</v>
      </c>
      <c r="F15" s="44"/>
      <c r="G15" s="48">
        <v>590</v>
      </c>
      <c r="H15" s="48"/>
      <c r="I15" s="53" t="s">
        <v>229</v>
      </c>
      <c r="J15" s="54">
        <v>10</v>
      </c>
      <c r="K15" s="54" t="s">
        <v>407</v>
      </c>
      <c r="L15" s="105" t="s">
        <v>677</v>
      </c>
      <c r="M15" s="53"/>
      <c r="N15" s="47">
        <v>499</v>
      </c>
      <c r="O15" s="48">
        <v>49</v>
      </c>
      <c r="P15" s="49">
        <f t="shared" si="1"/>
        <v>0</v>
      </c>
      <c r="Q15" s="49">
        <f t="shared" si="2"/>
        <v>0</v>
      </c>
      <c r="R15" s="49">
        <f t="shared" si="3"/>
        <v>548</v>
      </c>
      <c r="S15" s="49">
        <f t="shared" si="4"/>
        <v>0</v>
      </c>
      <c r="T15" s="50">
        <f t="shared" si="5"/>
        <v>548</v>
      </c>
    </row>
    <row r="16" spans="1:20" x14ac:dyDescent="0.2">
      <c r="A16" s="40">
        <v>8</v>
      </c>
      <c r="B16" s="41" t="s">
        <v>401</v>
      </c>
      <c r="C16" s="41">
        <v>2</v>
      </c>
      <c r="D16" s="42" t="s">
        <v>406</v>
      </c>
      <c r="E16" s="43">
        <v>18</v>
      </c>
      <c r="F16" s="44"/>
      <c r="G16" s="48">
        <v>2966</v>
      </c>
      <c r="H16" s="48">
        <v>1905</v>
      </c>
      <c r="I16" s="53" t="s">
        <v>229</v>
      </c>
      <c r="J16" s="46">
        <v>10</v>
      </c>
      <c r="K16" s="46" t="s">
        <v>408</v>
      </c>
      <c r="L16" s="105" t="s">
        <v>677</v>
      </c>
      <c r="M16" s="53">
        <v>3227</v>
      </c>
      <c r="N16" s="47">
        <v>3049</v>
      </c>
      <c r="O16" s="48">
        <v>448</v>
      </c>
      <c r="P16" s="49">
        <f t="shared" si="1"/>
        <v>0</v>
      </c>
      <c r="Q16" s="49">
        <f t="shared" si="2"/>
        <v>0</v>
      </c>
      <c r="R16" s="49">
        <f t="shared" si="3"/>
        <v>3497</v>
      </c>
      <c r="S16" s="49">
        <f t="shared" si="4"/>
        <v>0</v>
      </c>
      <c r="T16" s="50">
        <f t="shared" si="5"/>
        <v>3497</v>
      </c>
    </row>
    <row r="17" spans="1:20" x14ac:dyDescent="0.2">
      <c r="A17" s="40">
        <v>9</v>
      </c>
      <c r="B17" s="41" t="s">
        <v>401</v>
      </c>
      <c r="C17" s="41">
        <v>2</v>
      </c>
      <c r="D17" s="42" t="s">
        <v>406</v>
      </c>
      <c r="E17" s="43">
        <v>25</v>
      </c>
      <c r="F17" s="44"/>
      <c r="G17" s="48">
        <v>3778</v>
      </c>
      <c r="H17" s="48">
        <v>3778</v>
      </c>
      <c r="I17" s="53" t="s">
        <v>229</v>
      </c>
      <c r="J17" s="46">
        <v>10</v>
      </c>
      <c r="K17" s="46" t="s">
        <v>409</v>
      </c>
      <c r="L17" s="105" t="s">
        <v>676</v>
      </c>
      <c r="M17" s="53">
        <v>4145</v>
      </c>
      <c r="N17" s="47">
        <v>3724</v>
      </c>
      <c r="O17" s="48"/>
      <c r="P17" s="49">
        <f t="shared" si="1"/>
        <v>0</v>
      </c>
      <c r="Q17" s="49">
        <f t="shared" si="2"/>
        <v>0</v>
      </c>
      <c r="R17" s="49">
        <f t="shared" si="3"/>
        <v>3724</v>
      </c>
      <c r="S17" s="49">
        <f t="shared" si="4"/>
        <v>0</v>
      </c>
      <c r="T17" s="50">
        <f t="shared" si="5"/>
        <v>3724</v>
      </c>
    </row>
    <row r="18" spans="1:20" x14ac:dyDescent="0.2">
      <c r="A18" s="40">
        <v>10</v>
      </c>
      <c r="B18" s="41" t="s">
        <v>401</v>
      </c>
      <c r="C18" s="41">
        <v>2</v>
      </c>
      <c r="D18" s="42" t="s">
        <v>231</v>
      </c>
      <c r="E18" s="43">
        <v>4</v>
      </c>
      <c r="F18" s="44"/>
      <c r="G18" s="48">
        <v>468</v>
      </c>
      <c r="H18" s="48">
        <v>468</v>
      </c>
      <c r="I18" s="53" t="s">
        <v>229</v>
      </c>
      <c r="J18" s="46">
        <v>10</v>
      </c>
      <c r="K18" s="46">
        <v>26</v>
      </c>
      <c r="L18" s="97" t="s">
        <v>678</v>
      </c>
      <c r="M18" s="53">
        <v>568</v>
      </c>
      <c r="N18" s="47">
        <v>475</v>
      </c>
      <c r="O18" s="48"/>
      <c r="P18" s="49">
        <f t="shared" si="1"/>
        <v>0</v>
      </c>
      <c r="Q18" s="49">
        <f t="shared" si="2"/>
        <v>0</v>
      </c>
      <c r="R18" s="49">
        <f t="shared" si="3"/>
        <v>475</v>
      </c>
      <c r="S18" s="49">
        <f t="shared" si="4"/>
        <v>0</v>
      </c>
      <c r="T18" s="50">
        <f t="shared" si="5"/>
        <v>475</v>
      </c>
    </row>
    <row r="19" spans="1:20" x14ac:dyDescent="0.2">
      <c r="A19" s="40">
        <v>11</v>
      </c>
      <c r="B19" s="41" t="s">
        <v>401</v>
      </c>
      <c r="C19" s="41">
        <v>2</v>
      </c>
      <c r="D19" s="42" t="s">
        <v>231</v>
      </c>
      <c r="E19" s="43">
        <v>10</v>
      </c>
      <c r="F19" s="44"/>
      <c r="G19" s="48">
        <v>113</v>
      </c>
      <c r="H19" s="48">
        <v>113</v>
      </c>
      <c r="I19" s="53" t="s">
        <v>229</v>
      </c>
      <c r="J19" s="46">
        <v>10</v>
      </c>
      <c r="K19" s="46" t="s">
        <v>11</v>
      </c>
      <c r="L19" s="105" t="s">
        <v>679</v>
      </c>
      <c r="M19" s="53">
        <v>124</v>
      </c>
      <c r="N19" s="47">
        <v>121</v>
      </c>
      <c r="O19" s="48"/>
      <c r="P19" s="49">
        <f t="shared" si="1"/>
        <v>0</v>
      </c>
      <c r="Q19" s="49">
        <f t="shared" si="2"/>
        <v>0</v>
      </c>
      <c r="R19" s="49">
        <f t="shared" si="3"/>
        <v>121</v>
      </c>
      <c r="S19" s="49">
        <f t="shared" si="4"/>
        <v>0</v>
      </c>
      <c r="T19" s="50">
        <f t="shared" si="5"/>
        <v>121</v>
      </c>
    </row>
    <row r="20" spans="1:20" x14ac:dyDescent="0.2">
      <c r="A20" s="40">
        <v>12</v>
      </c>
      <c r="B20" s="41" t="s">
        <v>401</v>
      </c>
      <c r="C20" s="41">
        <v>2</v>
      </c>
      <c r="D20" s="42" t="s">
        <v>231</v>
      </c>
      <c r="E20" s="52">
        <v>13</v>
      </c>
      <c r="F20" s="44"/>
      <c r="G20" s="48">
        <v>1947</v>
      </c>
      <c r="H20" s="48">
        <v>1933</v>
      </c>
      <c r="I20" s="53" t="s">
        <v>229</v>
      </c>
      <c r="J20" s="54">
        <v>11</v>
      </c>
      <c r="K20" s="54" t="s">
        <v>410</v>
      </c>
      <c r="L20" s="105" t="s">
        <v>679</v>
      </c>
      <c r="M20" s="53">
        <v>1947</v>
      </c>
      <c r="N20" s="47">
        <v>1956</v>
      </c>
      <c r="O20" s="48"/>
      <c r="P20" s="49">
        <f t="shared" si="1"/>
        <v>0</v>
      </c>
      <c r="Q20" s="49">
        <f t="shared" si="2"/>
        <v>0</v>
      </c>
      <c r="R20" s="49">
        <f t="shared" si="3"/>
        <v>1956</v>
      </c>
      <c r="S20" s="49">
        <f t="shared" si="4"/>
        <v>0</v>
      </c>
      <c r="T20" s="50">
        <f t="shared" si="5"/>
        <v>1956</v>
      </c>
    </row>
    <row r="21" spans="1:20" x14ac:dyDescent="0.2">
      <c r="A21" s="40">
        <v>13</v>
      </c>
      <c r="B21" s="41" t="s">
        <v>401</v>
      </c>
      <c r="C21" s="41">
        <v>2</v>
      </c>
      <c r="D21" s="42" t="s">
        <v>231</v>
      </c>
      <c r="E21" s="43">
        <v>23</v>
      </c>
      <c r="F21" s="44"/>
      <c r="G21" s="48">
        <v>1485</v>
      </c>
      <c r="H21" s="48">
        <v>1469</v>
      </c>
      <c r="I21" s="53" t="s">
        <v>229</v>
      </c>
      <c r="J21" s="54">
        <v>9</v>
      </c>
      <c r="K21" s="54" t="s">
        <v>411</v>
      </c>
      <c r="L21" s="105" t="s">
        <v>679</v>
      </c>
      <c r="M21" s="53">
        <v>1485</v>
      </c>
      <c r="N21" s="47">
        <v>1246</v>
      </c>
      <c r="O21" s="48"/>
      <c r="P21" s="49">
        <f t="shared" si="1"/>
        <v>0</v>
      </c>
      <c r="Q21" s="49">
        <f t="shared" si="2"/>
        <v>0</v>
      </c>
      <c r="R21" s="49">
        <f t="shared" si="3"/>
        <v>1246</v>
      </c>
      <c r="S21" s="49">
        <f t="shared" si="4"/>
        <v>0</v>
      </c>
      <c r="T21" s="50">
        <f t="shared" si="5"/>
        <v>1246</v>
      </c>
    </row>
    <row r="22" spans="1:20" x14ac:dyDescent="0.2">
      <c r="A22" s="40">
        <v>14</v>
      </c>
      <c r="B22" s="41" t="s">
        <v>401</v>
      </c>
      <c r="C22" s="41">
        <v>2</v>
      </c>
      <c r="D22" s="42" t="s">
        <v>231</v>
      </c>
      <c r="E22" s="43">
        <v>26</v>
      </c>
      <c r="F22" s="44"/>
      <c r="G22" s="48">
        <v>1114</v>
      </c>
      <c r="H22" s="48">
        <v>1114</v>
      </c>
      <c r="I22" s="53" t="s">
        <v>229</v>
      </c>
      <c r="J22" s="46">
        <v>10</v>
      </c>
      <c r="K22" s="46" t="s">
        <v>412</v>
      </c>
      <c r="L22" s="97" t="s">
        <v>679</v>
      </c>
      <c r="M22" s="53">
        <v>1136</v>
      </c>
      <c r="N22" s="47">
        <v>1081</v>
      </c>
      <c r="O22" s="48"/>
      <c r="P22" s="49">
        <f t="shared" si="1"/>
        <v>0</v>
      </c>
      <c r="Q22" s="49">
        <f t="shared" si="2"/>
        <v>0</v>
      </c>
      <c r="R22" s="49">
        <f t="shared" si="3"/>
        <v>1081</v>
      </c>
      <c r="S22" s="49">
        <f t="shared" si="4"/>
        <v>0</v>
      </c>
      <c r="T22" s="50">
        <f t="shared" si="5"/>
        <v>1081</v>
      </c>
    </row>
    <row r="23" spans="1:20" x14ac:dyDescent="0.2">
      <c r="A23" s="40">
        <v>15</v>
      </c>
      <c r="B23" s="41" t="s">
        <v>401</v>
      </c>
      <c r="C23" s="41">
        <v>2</v>
      </c>
      <c r="D23" s="42" t="s">
        <v>231</v>
      </c>
      <c r="E23" s="43">
        <v>35</v>
      </c>
      <c r="F23" s="44"/>
      <c r="G23" s="48">
        <v>440</v>
      </c>
      <c r="H23" s="48">
        <v>440</v>
      </c>
      <c r="I23" s="53" t="s">
        <v>229</v>
      </c>
      <c r="J23" s="46">
        <v>9</v>
      </c>
      <c r="K23" s="54">
        <v>11</v>
      </c>
      <c r="L23" s="105" t="s">
        <v>676</v>
      </c>
      <c r="M23" s="53">
        <v>469</v>
      </c>
      <c r="N23" s="47">
        <v>462</v>
      </c>
      <c r="O23" s="48"/>
      <c r="P23" s="49">
        <f t="shared" si="1"/>
        <v>0</v>
      </c>
      <c r="Q23" s="49">
        <f t="shared" si="2"/>
        <v>0</v>
      </c>
      <c r="R23" s="49">
        <f t="shared" si="3"/>
        <v>462</v>
      </c>
      <c r="S23" s="49">
        <f t="shared" si="4"/>
        <v>0</v>
      </c>
      <c r="T23" s="50">
        <f t="shared" si="5"/>
        <v>462</v>
      </c>
    </row>
    <row r="24" spans="1:20" x14ac:dyDescent="0.2">
      <c r="A24" s="40">
        <v>16</v>
      </c>
      <c r="B24" s="41" t="s">
        <v>401</v>
      </c>
      <c r="C24" s="41">
        <v>2</v>
      </c>
      <c r="D24" s="42" t="s">
        <v>231</v>
      </c>
      <c r="E24" s="43">
        <v>36</v>
      </c>
      <c r="F24" s="44"/>
      <c r="G24" s="48">
        <v>595</v>
      </c>
      <c r="H24" s="48"/>
      <c r="I24" s="53" t="s">
        <v>229</v>
      </c>
      <c r="J24" s="54">
        <v>10</v>
      </c>
      <c r="K24" s="54">
        <v>105</v>
      </c>
      <c r="L24" s="105" t="s">
        <v>676</v>
      </c>
      <c r="M24" s="53">
        <v>595</v>
      </c>
      <c r="N24" s="47">
        <v>595</v>
      </c>
      <c r="O24" s="48">
        <v>572</v>
      </c>
      <c r="P24" s="49">
        <f t="shared" si="1"/>
        <v>0</v>
      </c>
      <c r="Q24" s="49">
        <f t="shared" si="2"/>
        <v>0</v>
      </c>
      <c r="R24" s="49">
        <f t="shared" si="3"/>
        <v>1167</v>
      </c>
      <c r="S24" s="49">
        <f t="shared" si="4"/>
        <v>0</v>
      </c>
      <c r="T24" s="50">
        <f t="shared" si="5"/>
        <v>1167</v>
      </c>
    </row>
    <row r="25" spans="1:20" x14ac:dyDescent="0.2">
      <c r="A25" s="40">
        <v>17</v>
      </c>
      <c r="B25" s="41" t="s">
        <v>401</v>
      </c>
      <c r="C25" s="41">
        <v>2</v>
      </c>
      <c r="D25" s="42" t="s">
        <v>231</v>
      </c>
      <c r="E25" s="43">
        <v>43</v>
      </c>
      <c r="F25" s="51" t="s">
        <v>10</v>
      </c>
      <c r="G25" s="48">
        <v>5924</v>
      </c>
      <c r="H25" s="48">
        <v>5924</v>
      </c>
      <c r="I25" s="53" t="s">
        <v>229</v>
      </c>
      <c r="J25" s="46">
        <v>9</v>
      </c>
      <c r="K25" s="46" t="s">
        <v>413</v>
      </c>
      <c r="L25" s="97" t="s">
        <v>676</v>
      </c>
      <c r="M25" s="53">
        <v>7228</v>
      </c>
      <c r="N25" s="47">
        <v>6136</v>
      </c>
      <c r="O25" s="48"/>
      <c r="P25" s="49">
        <f t="shared" si="1"/>
        <v>0</v>
      </c>
      <c r="Q25" s="49">
        <f t="shared" si="2"/>
        <v>0</v>
      </c>
      <c r="R25" s="49">
        <f t="shared" si="3"/>
        <v>6136</v>
      </c>
      <c r="S25" s="49">
        <f t="shared" si="4"/>
        <v>0</v>
      </c>
      <c r="T25" s="50">
        <f t="shared" si="5"/>
        <v>6136</v>
      </c>
    </row>
    <row r="26" spans="1:20" x14ac:dyDescent="0.2">
      <c r="A26" s="40">
        <v>18</v>
      </c>
      <c r="B26" s="41" t="s">
        <v>401</v>
      </c>
      <c r="C26" s="41">
        <v>2</v>
      </c>
      <c r="D26" s="42" t="s">
        <v>231</v>
      </c>
      <c r="E26" s="43">
        <v>44</v>
      </c>
      <c r="F26" s="44"/>
      <c r="G26" s="48">
        <v>85</v>
      </c>
      <c r="H26" s="48"/>
      <c r="I26" s="53" t="s">
        <v>229</v>
      </c>
      <c r="J26" s="54">
        <v>10</v>
      </c>
      <c r="K26" s="54">
        <v>137</v>
      </c>
      <c r="L26" s="105" t="s">
        <v>619</v>
      </c>
      <c r="M26" s="53">
        <v>85</v>
      </c>
      <c r="N26" s="47">
        <v>85</v>
      </c>
      <c r="O26" s="48">
        <v>57</v>
      </c>
      <c r="P26" s="49">
        <f t="shared" si="1"/>
        <v>0</v>
      </c>
      <c r="Q26" s="49">
        <f t="shared" si="2"/>
        <v>0</v>
      </c>
      <c r="R26" s="49">
        <f t="shared" si="3"/>
        <v>142</v>
      </c>
      <c r="S26" s="49">
        <f t="shared" si="4"/>
        <v>0</v>
      </c>
      <c r="T26" s="50">
        <f t="shared" si="5"/>
        <v>142</v>
      </c>
    </row>
    <row r="27" spans="1:20" x14ac:dyDescent="0.2">
      <c r="A27" s="40">
        <v>19</v>
      </c>
      <c r="B27" s="41" t="s">
        <v>401</v>
      </c>
      <c r="C27" s="41">
        <v>2</v>
      </c>
      <c r="D27" s="42" t="s">
        <v>231</v>
      </c>
      <c r="E27" s="43">
        <v>50</v>
      </c>
      <c r="F27" s="44"/>
      <c r="G27" s="48">
        <v>517</v>
      </c>
      <c r="H27" s="48"/>
      <c r="I27" s="53" t="s">
        <v>229</v>
      </c>
      <c r="J27" s="54">
        <v>10</v>
      </c>
      <c r="K27" s="54">
        <v>142</v>
      </c>
      <c r="L27" s="105" t="s">
        <v>619</v>
      </c>
      <c r="M27" s="53">
        <v>517</v>
      </c>
      <c r="N27" s="47">
        <v>517</v>
      </c>
      <c r="O27" s="48">
        <v>295</v>
      </c>
      <c r="P27" s="49">
        <f t="shared" si="1"/>
        <v>0</v>
      </c>
      <c r="Q27" s="49">
        <f t="shared" si="2"/>
        <v>0</v>
      </c>
      <c r="R27" s="49">
        <f t="shared" si="3"/>
        <v>812</v>
      </c>
      <c r="S27" s="49">
        <f t="shared" si="4"/>
        <v>0</v>
      </c>
      <c r="T27" s="50">
        <f t="shared" si="5"/>
        <v>812</v>
      </c>
    </row>
    <row r="28" spans="1:20" x14ac:dyDescent="0.2">
      <c r="A28" s="40">
        <v>20</v>
      </c>
      <c r="B28" s="41" t="s">
        <v>401</v>
      </c>
      <c r="C28" s="41">
        <v>2</v>
      </c>
      <c r="D28" s="42" t="s">
        <v>231</v>
      </c>
      <c r="E28" s="43">
        <v>72</v>
      </c>
      <c r="F28" s="44"/>
      <c r="G28" s="48">
        <v>373</v>
      </c>
      <c r="H28" s="48">
        <v>108</v>
      </c>
      <c r="I28" s="53" t="s">
        <v>229</v>
      </c>
      <c r="J28" s="54">
        <v>2</v>
      </c>
      <c r="K28" s="54" t="s">
        <v>311</v>
      </c>
      <c r="L28" s="105" t="s">
        <v>622</v>
      </c>
      <c r="M28" s="53">
        <v>373</v>
      </c>
      <c r="N28" s="47">
        <v>372</v>
      </c>
      <c r="O28" s="48">
        <v>47</v>
      </c>
      <c r="P28" s="49">
        <f t="shared" si="1"/>
        <v>0</v>
      </c>
      <c r="Q28" s="49">
        <f t="shared" si="2"/>
        <v>0</v>
      </c>
      <c r="R28" s="49">
        <f t="shared" si="3"/>
        <v>419</v>
      </c>
      <c r="S28" s="49">
        <f t="shared" si="4"/>
        <v>0</v>
      </c>
      <c r="T28" s="50">
        <f t="shared" si="5"/>
        <v>419</v>
      </c>
    </row>
    <row r="29" spans="1:20" x14ac:dyDescent="0.2">
      <c r="A29" s="40">
        <v>21</v>
      </c>
      <c r="B29" s="41" t="s">
        <v>401</v>
      </c>
      <c r="C29" s="41">
        <v>2</v>
      </c>
      <c r="D29" s="42" t="s">
        <v>231</v>
      </c>
      <c r="E29" s="43">
        <v>76</v>
      </c>
      <c r="F29" s="44"/>
      <c r="G29" s="48">
        <v>402</v>
      </c>
      <c r="H29" s="48">
        <v>402</v>
      </c>
      <c r="I29" s="53" t="s">
        <v>229</v>
      </c>
      <c r="J29" s="54">
        <v>2</v>
      </c>
      <c r="K29" s="46" t="s">
        <v>414</v>
      </c>
      <c r="L29" s="105" t="s">
        <v>622</v>
      </c>
      <c r="M29" s="53">
        <v>606</v>
      </c>
      <c r="N29" s="47">
        <v>405</v>
      </c>
      <c r="O29" s="48">
        <v>69</v>
      </c>
      <c r="P29" s="49">
        <f t="shared" si="1"/>
        <v>0</v>
      </c>
      <c r="Q29" s="49">
        <f t="shared" si="2"/>
        <v>0</v>
      </c>
      <c r="R29" s="49">
        <f t="shared" si="3"/>
        <v>474</v>
      </c>
      <c r="S29" s="49">
        <f t="shared" si="4"/>
        <v>0</v>
      </c>
      <c r="T29" s="50">
        <f t="shared" si="5"/>
        <v>474</v>
      </c>
    </row>
    <row r="30" spans="1:20" x14ac:dyDescent="0.2">
      <c r="A30" s="40">
        <v>22</v>
      </c>
      <c r="B30" s="109" t="s">
        <v>401</v>
      </c>
      <c r="C30" s="41">
        <v>2</v>
      </c>
      <c r="D30" s="110" t="s">
        <v>415</v>
      </c>
      <c r="E30" s="111">
        <v>16</v>
      </c>
      <c r="F30" s="112" t="s">
        <v>10</v>
      </c>
      <c r="G30" s="113">
        <v>3055</v>
      </c>
      <c r="H30" s="113">
        <v>3055</v>
      </c>
      <c r="I30" s="114" t="s">
        <v>229</v>
      </c>
      <c r="J30" s="115">
        <v>12</v>
      </c>
      <c r="K30" s="115">
        <v>2</v>
      </c>
      <c r="L30" s="127" t="s">
        <v>680</v>
      </c>
      <c r="M30" s="114">
        <v>5097</v>
      </c>
      <c r="N30" s="116">
        <v>3205</v>
      </c>
      <c r="O30" s="113"/>
      <c r="P30" s="117">
        <f t="shared" si="1"/>
        <v>0</v>
      </c>
      <c r="Q30" s="117">
        <f t="shared" si="2"/>
        <v>0</v>
      </c>
      <c r="R30" s="49">
        <f t="shared" si="3"/>
        <v>3205</v>
      </c>
      <c r="S30" s="117">
        <f t="shared" si="4"/>
        <v>0</v>
      </c>
      <c r="T30" s="50">
        <f t="shared" si="5"/>
        <v>3205</v>
      </c>
    </row>
    <row r="31" spans="1:20" x14ac:dyDescent="0.2">
      <c r="A31" s="40">
        <v>23</v>
      </c>
      <c r="B31" s="41" t="s">
        <v>401</v>
      </c>
      <c r="C31" s="41">
        <v>2</v>
      </c>
      <c r="D31" s="42" t="s">
        <v>235</v>
      </c>
      <c r="E31" s="43">
        <v>40</v>
      </c>
      <c r="F31" s="44"/>
      <c r="G31" s="48">
        <v>5735</v>
      </c>
      <c r="H31" s="48">
        <v>5735</v>
      </c>
      <c r="I31" s="53" t="s">
        <v>229</v>
      </c>
      <c r="J31" s="54">
        <v>10</v>
      </c>
      <c r="K31" s="46" t="s">
        <v>416</v>
      </c>
      <c r="L31" s="105" t="s">
        <v>681</v>
      </c>
      <c r="M31" s="53">
        <v>5948</v>
      </c>
      <c r="N31" s="47">
        <v>5822</v>
      </c>
      <c r="O31" s="48"/>
      <c r="P31" s="49">
        <f t="shared" si="1"/>
        <v>0</v>
      </c>
      <c r="Q31" s="49">
        <f t="shared" si="2"/>
        <v>0</v>
      </c>
      <c r="R31" s="49">
        <f t="shared" si="3"/>
        <v>5822</v>
      </c>
      <c r="S31" s="49">
        <f t="shared" si="4"/>
        <v>0</v>
      </c>
      <c r="T31" s="50">
        <f t="shared" si="5"/>
        <v>5822</v>
      </c>
    </row>
    <row r="32" spans="1:20" x14ac:dyDescent="0.2">
      <c r="A32" s="40">
        <v>24</v>
      </c>
      <c r="B32" s="41" t="s">
        <v>401</v>
      </c>
      <c r="C32" s="41">
        <v>2</v>
      </c>
      <c r="D32" s="42" t="s">
        <v>235</v>
      </c>
      <c r="E32" s="43">
        <v>44</v>
      </c>
      <c r="F32" s="44"/>
      <c r="G32" s="48">
        <v>496</v>
      </c>
      <c r="H32" s="48">
        <v>126</v>
      </c>
      <c r="I32" s="53" t="s">
        <v>229</v>
      </c>
      <c r="J32" s="54">
        <v>10</v>
      </c>
      <c r="K32" s="54" t="s">
        <v>417</v>
      </c>
      <c r="L32" s="105" t="s">
        <v>682</v>
      </c>
      <c r="M32" s="53">
        <v>496</v>
      </c>
      <c r="N32" s="47">
        <v>496</v>
      </c>
      <c r="O32" s="48"/>
      <c r="P32" s="49">
        <f t="shared" si="1"/>
        <v>0</v>
      </c>
      <c r="Q32" s="49">
        <f t="shared" si="2"/>
        <v>0</v>
      </c>
      <c r="R32" s="49">
        <f t="shared" si="3"/>
        <v>496</v>
      </c>
      <c r="S32" s="49">
        <f t="shared" si="4"/>
        <v>0</v>
      </c>
      <c r="T32" s="50">
        <f t="shared" si="5"/>
        <v>496</v>
      </c>
    </row>
    <row r="33" spans="1:20" x14ac:dyDescent="0.2">
      <c r="A33" s="40">
        <v>25</v>
      </c>
      <c r="B33" s="41" t="s">
        <v>401</v>
      </c>
      <c r="C33" s="41">
        <v>2</v>
      </c>
      <c r="D33" s="42" t="s">
        <v>340</v>
      </c>
      <c r="E33" s="43">
        <v>153</v>
      </c>
      <c r="F33" s="80" t="s">
        <v>14</v>
      </c>
      <c r="G33" s="48">
        <v>661</v>
      </c>
      <c r="H33" s="48">
        <v>661</v>
      </c>
      <c r="I33" s="53" t="s">
        <v>229</v>
      </c>
      <c r="J33" s="46">
        <v>11</v>
      </c>
      <c r="K33" s="46" t="s">
        <v>54</v>
      </c>
      <c r="L33" s="97" t="s">
        <v>679</v>
      </c>
      <c r="M33" s="53">
        <v>661</v>
      </c>
      <c r="N33" s="47">
        <v>662</v>
      </c>
      <c r="O33" s="48"/>
      <c r="P33" s="49">
        <f t="shared" si="1"/>
        <v>0</v>
      </c>
      <c r="Q33" s="49">
        <f t="shared" si="2"/>
        <v>0</v>
      </c>
      <c r="R33" s="49">
        <f t="shared" si="3"/>
        <v>662</v>
      </c>
      <c r="S33" s="49">
        <f t="shared" si="4"/>
        <v>0</v>
      </c>
      <c r="T33" s="50">
        <f t="shared" si="5"/>
        <v>662</v>
      </c>
    </row>
    <row r="34" spans="1:20" x14ac:dyDescent="0.2">
      <c r="A34" s="40">
        <v>26</v>
      </c>
      <c r="B34" s="41" t="s">
        <v>401</v>
      </c>
      <c r="C34" s="41">
        <v>2</v>
      </c>
      <c r="D34" s="42" t="s">
        <v>340</v>
      </c>
      <c r="E34" s="43">
        <v>153</v>
      </c>
      <c r="F34" s="44"/>
      <c r="G34" s="48">
        <v>0</v>
      </c>
      <c r="H34" s="48"/>
      <c r="I34" s="53" t="s">
        <v>229</v>
      </c>
      <c r="J34" s="46">
        <v>11</v>
      </c>
      <c r="K34" s="46">
        <v>34</v>
      </c>
      <c r="L34" s="97" t="s">
        <v>683</v>
      </c>
      <c r="M34" s="53"/>
      <c r="N34" s="47">
        <v>636</v>
      </c>
      <c r="O34" s="48">
        <v>52</v>
      </c>
      <c r="P34" s="49">
        <f t="shared" si="1"/>
        <v>0</v>
      </c>
      <c r="Q34" s="49">
        <f t="shared" si="2"/>
        <v>0</v>
      </c>
      <c r="R34" s="49">
        <f t="shared" si="3"/>
        <v>688</v>
      </c>
      <c r="S34" s="49">
        <f t="shared" si="4"/>
        <v>0</v>
      </c>
      <c r="T34" s="50">
        <f t="shared" si="5"/>
        <v>688</v>
      </c>
    </row>
    <row r="35" spans="1:20" x14ac:dyDescent="0.2">
      <c r="A35" s="40">
        <v>27</v>
      </c>
      <c r="B35" s="41" t="s">
        <v>401</v>
      </c>
      <c r="C35" s="41">
        <v>2</v>
      </c>
      <c r="D35" s="42" t="s">
        <v>340</v>
      </c>
      <c r="E35" s="43">
        <v>157</v>
      </c>
      <c r="F35" s="53" t="s">
        <v>10</v>
      </c>
      <c r="G35" s="48">
        <v>2757</v>
      </c>
      <c r="H35" s="48">
        <v>2757</v>
      </c>
      <c r="I35" s="53" t="s">
        <v>229</v>
      </c>
      <c r="J35" s="46">
        <v>11</v>
      </c>
      <c r="K35" s="46" t="s">
        <v>418</v>
      </c>
      <c r="L35" s="97" t="s">
        <v>679</v>
      </c>
      <c r="M35" s="53">
        <v>3402</v>
      </c>
      <c r="N35" s="47">
        <v>2762</v>
      </c>
      <c r="O35" s="48"/>
      <c r="P35" s="49">
        <f t="shared" si="1"/>
        <v>0</v>
      </c>
      <c r="Q35" s="49">
        <f t="shared" si="2"/>
        <v>0</v>
      </c>
      <c r="R35" s="49">
        <f t="shared" si="3"/>
        <v>2762</v>
      </c>
      <c r="S35" s="49">
        <f t="shared" si="4"/>
        <v>0</v>
      </c>
      <c r="T35" s="50">
        <f t="shared" si="5"/>
        <v>2762</v>
      </c>
    </row>
    <row r="36" spans="1:20" x14ac:dyDescent="0.2">
      <c r="A36" s="40">
        <v>28</v>
      </c>
      <c r="B36" s="41" t="s">
        <v>401</v>
      </c>
      <c r="C36" s="41">
        <v>2</v>
      </c>
      <c r="D36" s="42" t="s">
        <v>340</v>
      </c>
      <c r="E36" s="43">
        <v>164</v>
      </c>
      <c r="F36" s="44"/>
      <c r="G36" s="48">
        <v>116</v>
      </c>
      <c r="H36" s="48">
        <v>116</v>
      </c>
      <c r="I36" s="53" t="s">
        <v>229</v>
      </c>
      <c r="J36" s="46">
        <v>11</v>
      </c>
      <c r="K36" s="54">
        <v>25</v>
      </c>
      <c r="L36" s="105" t="s">
        <v>678</v>
      </c>
      <c r="M36" s="53">
        <v>126</v>
      </c>
      <c r="N36" s="47">
        <v>124</v>
      </c>
      <c r="O36" s="48"/>
      <c r="P36" s="49">
        <f t="shared" si="1"/>
        <v>0</v>
      </c>
      <c r="Q36" s="49">
        <f t="shared" si="2"/>
        <v>0</v>
      </c>
      <c r="R36" s="49">
        <f t="shared" si="3"/>
        <v>124</v>
      </c>
      <c r="S36" s="49">
        <f t="shared" si="4"/>
        <v>0</v>
      </c>
      <c r="T36" s="50">
        <f t="shared" si="5"/>
        <v>124</v>
      </c>
    </row>
    <row r="37" spans="1:20" x14ac:dyDescent="0.2">
      <c r="A37" s="40">
        <v>29</v>
      </c>
      <c r="B37" s="41" t="s">
        <v>401</v>
      </c>
      <c r="C37" s="41">
        <v>2</v>
      </c>
      <c r="D37" s="42" t="s">
        <v>340</v>
      </c>
      <c r="E37" s="43">
        <v>166</v>
      </c>
      <c r="F37" s="42">
        <v>168</v>
      </c>
      <c r="G37" s="48">
        <v>99</v>
      </c>
      <c r="H37" s="48">
        <v>99</v>
      </c>
      <c r="I37" s="53" t="s">
        <v>229</v>
      </c>
      <c r="J37" s="46">
        <v>11</v>
      </c>
      <c r="K37" s="54">
        <v>27</v>
      </c>
      <c r="L37" s="105" t="s">
        <v>678</v>
      </c>
      <c r="M37" s="53">
        <v>106</v>
      </c>
      <c r="N37" s="47">
        <v>106</v>
      </c>
      <c r="O37" s="48"/>
      <c r="P37" s="49">
        <f t="shared" si="1"/>
        <v>0</v>
      </c>
      <c r="Q37" s="49">
        <f t="shared" si="2"/>
        <v>0</v>
      </c>
      <c r="R37" s="49">
        <f t="shared" si="3"/>
        <v>106</v>
      </c>
      <c r="S37" s="49">
        <f t="shared" si="4"/>
        <v>0</v>
      </c>
      <c r="T37" s="50">
        <f t="shared" si="5"/>
        <v>106</v>
      </c>
    </row>
    <row r="38" spans="1:20" x14ac:dyDescent="0.2">
      <c r="A38" s="40">
        <v>30</v>
      </c>
      <c r="B38" s="41" t="s">
        <v>401</v>
      </c>
      <c r="C38" s="41">
        <v>2</v>
      </c>
      <c r="D38" s="42" t="s">
        <v>340</v>
      </c>
      <c r="E38" s="43">
        <v>170</v>
      </c>
      <c r="F38" s="44"/>
      <c r="G38" s="48">
        <v>464</v>
      </c>
      <c r="H38" s="48">
        <v>464</v>
      </c>
      <c r="I38" s="53" t="s">
        <v>229</v>
      </c>
      <c r="J38" s="46">
        <v>10</v>
      </c>
      <c r="K38" s="46" t="s">
        <v>419</v>
      </c>
      <c r="L38" s="97" t="s">
        <v>678</v>
      </c>
      <c r="M38" s="53">
        <v>480</v>
      </c>
      <c r="N38" s="47">
        <v>480</v>
      </c>
      <c r="O38" s="48">
        <v>96</v>
      </c>
      <c r="P38" s="49">
        <f t="shared" si="1"/>
        <v>0</v>
      </c>
      <c r="Q38" s="49">
        <f t="shared" si="2"/>
        <v>0</v>
      </c>
      <c r="R38" s="49">
        <f t="shared" si="3"/>
        <v>576</v>
      </c>
      <c r="S38" s="49">
        <f t="shared" si="4"/>
        <v>0</v>
      </c>
      <c r="T38" s="50">
        <f t="shared" si="5"/>
        <v>576</v>
      </c>
    </row>
    <row r="39" spans="1:20" x14ac:dyDescent="0.2">
      <c r="A39" s="40">
        <v>31</v>
      </c>
      <c r="B39" s="41" t="s">
        <v>401</v>
      </c>
      <c r="C39" s="41">
        <v>2</v>
      </c>
      <c r="D39" s="42" t="s">
        <v>340</v>
      </c>
      <c r="E39" s="43">
        <v>176</v>
      </c>
      <c r="F39" s="44"/>
      <c r="G39" s="48">
        <v>1063</v>
      </c>
      <c r="H39" s="48">
        <v>1063</v>
      </c>
      <c r="I39" s="53" t="s">
        <v>229</v>
      </c>
      <c r="J39" s="46">
        <v>10</v>
      </c>
      <c r="K39" s="54" t="s">
        <v>236</v>
      </c>
      <c r="L39" s="105" t="s">
        <v>678</v>
      </c>
      <c r="M39" s="53">
        <v>1096</v>
      </c>
      <c r="N39" s="47">
        <v>1054</v>
      </c>
      <c r="O39" s="48">
        <v>66</v>
      </c>
      <c r="P39" s="49">
        <f t="shared" si="1"/>
        <v>0</v>
      </c>
      <c r="Q39" s="49">
        <f t="shared" si="2"/>
        <v>0</v>
      </c>
      <c r="R39" s="49">
        <f t="shared" si="3"/>
        <v>1120</v>
      </c>
      <c r="S39" s="49">
        <f t="shared" si="4"/>
        <v>0</v>
      </c>
      <c r="T39" s="50">
        <f t="shared" si="5"/>
        <v>1120</v>
      </c>
    </row>
    <row r="40" spans="1:20" x14ac:dyDescent="0.2">
      <c r="A40" s="40">
        <v>32</v>
      </c>
      <c r="B40" s="41" t="s">
        <v>401</v>
      </c>
      <c r="C40" s="41">
        <v>2</v>
      </c>
      <c r="D40" s="42" t="s">
        <v>242</v>
      </c>
      <c r="E40" s="43">
        <v>22</v>
      </c>
      <c r="F40" s="44"/>
      <c r="G40" s="48">
        <v>465</v>
      </c>
      <c r="H40" s="48"/>
      <c r="I40" s="53" t="s">
        <v>229</v>
      </c>
      <c r="J40" s="54">
        <v>10</v>
      </c>
      <c r="K40" s="54">
        <v>150</v>
      </c>
      <c r="L40" s="105" t="s">
        <v>682</v>
      </c>
      <c r="M40" s="53">
        <v>465</v>
      </c>
      <c r="N40" s="47">
        <v>462</v>
      </c>
      <c r="O40" s="48">
        <v>244</v>
      </c>
      <c r="P40" s="49">
        <f t="shared" si="1"/>
        <v>0</v>
      </c>
      <c r="Q40" s="49">
        <f t="shared" si="2"/>
        <v>0</v>
      </c>
      <c r="R40" s="49">
        <f t="shared" si="3"/>
        <v>706</v>
      </c>
      <c r="S40" s="49">
        <f t="shared" si="4"/>
        <v>0</v>
      </c>
      <c r="T40" s="50">
        <f t="shared" si="5"/>
        <v>706</v>
      </c>
    </row>
    <row r="41" spans="1:20" x14ac:dyDescent="0.2">
      <c r="A41" s="40">
        <v>33</v>
      </c>
      <c r="B41" s="41" t="s">
        <v>401</v>
      </c>
      <c r="C41" s="41">
        <v>2</v>
      </c>
      <c r="D41" s="42" t="s">
        <v>420</v>
      </c>
      <c r="E41" s="52">
        <v>2</v>
      </c>
      <c r="F41" s="44"/>
      <c r="G41" s="48">
        <v>102</v>
      </c>
      <c r="H41" s="48"/>
      <c r="I41" s="53" t="s">
        <v>229</v>
      </c>
      <c r="J41" s="54">
        <v>10</v>
      </c>
      <c r="K41" s="54">
        <v>65</v>
      </c>
      <c r="L41" s="105" t="s">
        <v>676</v>
      </c>
      <c r="M41" s="53">
        <v>102</v>
      </c>
      <c r="N41" s="47">
        <v>102</v>
      </c>
      <c r="O41" s="48">
        <v>115</v>
      </c>
      <c r="P41" s="49">
        <f t="shared" ref="P41:P59" si="6">IF($C41=7,SUM($N41+$O41),)</f>
        <v>0</v>
      </c>
      <c r="Q41" s="49">
        <f t="shared" ref="Q41:Q59" si="7">IF($C41=5,SUM($N41+$O41),)</f>
        <v>0</v>
      </c>
      <c r="R41" s="49">
        <f t="shared" ref="R41:R59" si="8">IF($C41=2,SUM($N41+$O41),)</f>
        <v>217</v>
      </c>
      <c r="S41" s="49">
        <f t="shared" ref="S41:S59" si="9">IF($C41=1,SUM($N41+$O41),)</f>
        <v>0</v>
      </c>
      <c r="T41" s="50">
        <f t="shared" ref="T41:T72" si="10">P41+Q41+R41+S41</f>
        <v>217</v>
      </c>
    </row>
    <row r="42" spans="1:20" x14ac:dyDescent="0.2">
      <c r="A42" s="40">
        <v>34</v>
      </c>
      <c r="B42" s="41" t="s">
        <v>401</v>
      </c>
      <c r="C42" s="41">
        <v>2</v>
      </c>
      <c r="D42" s="42" t="s">
        <v>420</v>
      </c>
      <c r="E42" s="43">
        <v>7</v>
      </c>
      <c r="F42" s="44"/>
      <c r="G42" s="48">
        <v>450</v>
      </c>
      <c r="H42" s="48">
        <v>450</v>
      </c>
      <c r="I42" s="42" t="s">
        <v>229</v>
      </c>
      <c r="J42" s="54">
        <v>10</v>
      </c>
      <c r="K42" s="54">
        <v>97</v>
      </c>
      <c r="L42" s="100" t="s">
        <v>676</v>
      </c>
      <c r="M42" s="53">
        <v>1553</v>
      </c>
      <c r="N42" s="47"/>
      <c r="O42" s="61">
        <v>284</v>
      </c>
      <c r="P42" s="49">
        <f t="shared" si="6"/>
        <v>0</v>
      </c>
      <c r="Q42" s="49">
        <f t="shared" si="7"/>
        <v>0</v>
      </c>
      <c r="R42" s="49">
        <f t="shared" si="8"/>
        <v>284</v>
      </c>
      <c r="S42" s="49">
        <f t="shared" si="9"/>
        <v>0</v>
      </c>
      <c r="T42" s="50">
        <f t="shared" si="10"/>
        <v>284</v>
      </c>
    </row>
    <row r="43" spans="1:20" x14ac:dyDescent="0.2">
      <c r="A43" s="40">
        <v>35</v>
      </c>
      <c r="B43" s="41" t="s">
        <v>401</v>
      </c>
      <c r="C43" s="41">
        <v>2</v>
      </c>
      <c r="D43" s="42" t="s">
        <v>420</v>
      </c>
      <c r="E43" s="43">
        <v>9</v>
      </c>
      <c r="F43" s="44"/>
      <c r="G43" s="48">
        <v>55</v>
      </c>
      <c r="H43" s="48">
        <v>55</v>
      </c>
      <c r="I43" s="53" t="s">
        <v>229</v>
      </c>
      <c r="J43" s="46">
        <v>10</v>
      </c>
      <c r="K43" s="46" t="s">
        <v>421</v>
      </c>
      <c r="L43" s="97" t="s">
        <v>677</v>
      </c>
      <c r="M43" s="53">
        <v>268</v>
      </c>
      <c r="N43" s="47">
        <v>59</v>
      </c>
      <c r="O43" s="48">
        <v>0</v>
      </c>
      <c r="P43" s="49">
        <f t="shared" si="6"/>
        <v>0</v>
      </c>
      <c r="Q43" s="49">
        <f t="shared" si="7"/>
        <v>0</v>
      </c>
      <c r="R43" s="49">
        <f t="shared" si="8"/>
        <v>59</v>
      </c>
      <c r="S43" s="49">
        <f t="shared" si="9"/>
        <v>0</v>
      </c>
      <c r="T43" s="50">
        <f t="shared" si="10"/>
        <v>59</v>
      </c>
    </row>
    <row r="44" spans="1:20" x14ac:dyDescent="0.2">
      <c r="A44" s="40">
        <v>36</v>
      </c>
      <c r="B44" s="41" t="s">
        <v>401</v>
      </c>
      <c r="C44" s="41">
        <v>2</v>
      </c>
      <c r="D44" s="42" t="s">
        <v>420</v>
      </c>
      <c r="E44" s="43">
        <v>11</v>
      </c>
      <c r="F44" s="44"/>
      <c r="G44" s="48">
        <v>3942</v>
      </c>
      <c r="H44" s="48">
        <v>3918</v>
      </c>
      <c r="I44" s="53" t="s">
        <v>229</v>
      </c>
      <c r="J44" s="46">
        <v>10</v>
      </c>
      <c r="K44" s="54" t="s">
        <v>422</v>
      </c>
      <c r="L44" s="105" t="s">
        <v>677</v>
      </c>
      <c r="M44" s="53">
        <v>3983</v>
      </c>
      <c r="N44" s="47">
        <v>4528</v>
      </c>
      <c r="O44" s="48">
        <v>36</v>
      </c>
      <c r="P44" s="49">
        <f t="shared" si="6"/>
        <v>0</v>
      </c>
      <c r="Q44" s="49">
        <f t="shared" si="7"/>
        <v>0</v>
      </c>
      <c r="R44" s="49">
        <f t="shared" si="8"/>
        <v>4564</v>
      </c>
      <c r="S44" s="49">
        <f t="shared" si="9"/>
        <v>0</v>
      </c>
      <c r="T44" s="50">
        <f t="shared" si="10"/>
        <v>4564</v>
      </c>
    </row>
    <row r="45" spans="1:20" x14ac:dyDescent="0.2">
      <c r="A45" s="40">
        <v>37</v>
      </c>
      <c r="B45" s="41" t="s">
        <v>401</v>
      </c>
      <c r="C45" s="41">
        <v>2</v>
      </c>
      <c r="D45" s="42" t="s">
        <v>420</v>
      </c>
      <c r="E45" s="43">
        <v>12</v>
      </c>
      <c r="F45" s="44"/>
      <c r="G45" s="48">
        <v>497</v>
      </c>
      <c r="H45" s="48"/>
      <c r="I45" s="53" t="s">
        <v>229</v>
      </c>
      <c r="J45" s="46">
        <v>10</v>
      </c>
      <c r="K45" s="54" t="s">
        <v>423</v>
      </c>
      <c r="L45" s="105" t="s">
        <v>677</v>
      </c>
      <c r="M45" s="53">
        <v>503</v>
      </c>
      <c r="N45" s="47">
        <v>509</v>
      </c>
      <c r="O45" s="48">
        <v>335</v>
      </c>
      <c r="P45" s="49">
        <f t="shared" si="6"/>
        <v>0</v>
      </c>
      <c r="Q45" s="49">
        <f t="shared" si="7"/>
        <v>0</v>
      </c>
      <c r="R45" s="49">
        <f t="shared" si="8"/>
        <v>844</v>
      </c>
      <c r="S45" s="49">
        <f t="shared" si="9"/>
        <v>0</v>
      </c>
      <c r="T45" s="50">
        <f t="shared" si="10"/>
        <v>844</v>
      </c>
    </row>
    <row r="46" spans="1:20" x14ac:dyDescent="0.2">
      <c r="A46" s="40">
        <v>38</v>
      </c>
      <c r="B46" s="41" t="s">
        <v>401</v>
      </c>
      <c r="C46" s="41">
        <v>2</v>
      </c>
      <c r="D46" s="51" t="s">
        <v>243</v>
      </c>
      <c r="E46" s="43">
        <v>20</v>
      </c>
      <c r="F46" s="51" t="s">
        <v>424</v>
      </c>
      <c r="G46" s="48">
        <v>13556</v>
      </c>
      <c r="H46" s="48">
        <v>13502</v>
      </c>
      <c r="I46" s="53" t="s">
        <v>229</v>
      </c>
      <c r="J46" s="54">
        <v>11</v>
      </c>
      <c r="K46" s="46" t="s">
        <v>425</v>
      </c>
      <c r="L46" s="97" t="s">
        <v>669</v>
      </c>
      <c r="M46" s="53">
        <v>13556</v>
      </c>
      <c r="N46" s="47">
        <v>13573</v>
      </c>
      <c r="O46" s="48"/>
      <c r="P46" s="49">
        <f t="shared" si="6"/>
        <v>0</v>
      </c>
      <c r="Q46" s="49">
        <f t="shared" si="7"/>
        <v>0</v>
      </c>
      <c r="R46" s="49">
        <f t="shared" si="8"/>
        <v>13573</v>
      </c>
      <c r="S46" s="49">
        <f t="shared" si="9"/>
        <v>0</v>
      </c>
      <c r="T46" s="50">
        <f t="shared" si="10"/>
        <v>13573</v>
      </c>
    </row>
    <row r="47" spans="1:20" x14ac:dyDescent="0.2">
      <c r="A47" s="40">
        <v>39</v>
      </c>
      <c r="B47" s="41" t="s">
        <v>401</v>
      </c>
      <c r="C47" s="41">
        <v>2</v>
      </c>
      <c r="D47" s="42" t="s">
        <v>243</v>
      </c>
      <c r="E47" s="43">
        <v>20</v>
      </c>
      <c r="F47" s="42" t="s">
        <v>426</v>
      </c>
      <c r="G47" s="48">
        <v>190</v>
      </c>
      <c r="H47" s="48">
        <v>159</v>
      </c>
      <c r="I47" s="53" t="s">
        <v>229</v>
      </c>
      <c r="J47" s="54">
        <v>11</v>
      </c>
      <c r="K47" s="54">
        <v>57</v>
      </c>
      <c r="L47" s="100" t="s">
        <v>665</v>
      </c>
      <c r="M47" s="53">
        <v>190</v>
      </c>
      <c r="N47" s="47">
        <v>191</v>
      </c>
      <c r="O47" s="61"/>
      <c r="P47" s="49">
        <f t="shared" si="6"/>
        <v>0</v>
      </c>
      <c r="Q47" s="49">
        <f t="shared" si="7"/>
        <v>0</v>
      </c>
      <c r="R47" s="49">
        <f t="shared" si="8"/>
        <v>191</v>
      </c>
      <c r="S47" s="49">
        <f t="shared" si="9"/>
        <v>0</v>
      </c>
      <c r="T47" s="50">
        <f t="shared" si="10"/>
        <v>191</v>
      </c>
    </row>
    <row r="48" spans="1:20" x14ac:dyDescent="0.2">
      <c r="A48" s="40">
        <v>40</v>
      </c>
      <c r="B48" s="41" t="s">
        <v>401</v>
      </c>
      <c r="C48" s="41">
        <v>2</v>
      </c>
      <c r="D48" s="42" t="s">
        <v>248</v>
      </c>
      <c r="E48" s="43">
        <v>40</v>
      </c>
      <c r="F48" s="44"/>
      <c r="G48" s="48">
        <v>911</v>
      </c>
      <c r="H48" s="48"/>
      <c r="I48" s="42" t="s">
        <v>229</v>
      </c>
      <c r="J48" s="54">
        <v>9</v>
      </c>
      <c r="K48" s="54" t="s">
        <v>427</v>
      </c>
      <c r="L48" s="105" t="s">
        <v>619</v>
      </c>
      <c r="M48" s="53">
        <v>911</v>
      </c>
      <c r="N48" s="47">
        <v>917</v>
      </c>
      <c r="O48" s="48">
        <v>816</v>
      </c>
      <c r="P48" s="49">
        <f t="shared" si="6"/>
        <v>0</v>
      </c>
      <c r="Q48" s="49">
        <f t="shared" si="7"/>
        <v>0</v>
      </c>
      <c r="R48" s="49">
        <f t="shared" si="8"/>
        <v>1733</v>
      </c>
      <c r="S48" s="49">
        <f t="shared" si="9"/>
        <v>0</v>
      </c>
      <c r="T48" s="50">
        <f t="shared" si="10"/>
        <v>1733</v>
      </c>
    </row>
    <row r="49" spans="1:20" x14ac:dyDescent="0.2">
      <c r="A49" s="40">
        <v>41</v>
      </c>
      <c r="B49" s="41" t="s">
        <v>401</v>
      </c>
      <c r="C49" s="41">
        <v>2</v>
      </c>
      <c r="D49" s="42" t="s">
        <v>428</v>
      </c>
      <c r="E49" s="68">
        <v>4</v>
      </c>
      <c r="F49" s="67" t="s">
        <v>57</v>
      </c>
      <c r="G49" s="86">
        <v>1461</v>
      </c>
      <c r="H49" s="86">
        <v>1461</v>
      </c>
      <c r="I49" s="67" t="s">
        <v>229</v>
      </c>
      <c r="J49" s="71">
        <v>11</v>
      </c>
      <c r="K49" s="71" t="s">
        <v>429</v>
      </c>
      <c r="L49" s="128" t="s">
        <v>684</v>
      </c>
      <c r="M49" s="70">
        <v>1461</v>
      </c>
      <c r="N49" s="13">
        <v>1585</v>
      </c>
      <c r="O49" s="86"/>
      <c r="P49" s="49">
        <f t="shared" si="6"/>
        <v>0</v>
      </c>
      <c r="Q49" s="49">
        <f t="shared" si="7"/>
        <v>0</v>
      </c>
      <c r="R49" s="49">
        <f t="shared" si="8"/>
        <v>1585</v>
      </c>
      <c r="S49" s="49">
        <f t="shared" si="9"/>
        <v>0</v>
      </c>
      <c r="T49" s="50">
        <f t="shared" si="10"/>
        <v>1585</v>
      </c>
    </row>
    <row r="50" spans="1:20" x14ac:dyDescent="0.2">
      <c r="A50" s="40">
        <v>42</v>
      </c>
      <c r="B50" s="41" t="s">
        <v>401</v>
      </c>
      <c r="C50" s="41">
        <v>2</v>
      </c>
      <c r="D50" s="42" t="s">
        <v>388</v>
      </c>
      <c r="E50" s="43">
        <v>12</v>
      </c>
      <c r="F50" s="44"/>
      <c r="G50" s="48">
        <v>317</v>
      </c>
      <c r="H50" s="48">
        <v>317</v>
      </c>
      <c r="I50" s="53" t="s">
        <v>229</v>
      </c>
      <c r="J50" s="46">
        <v>12</v>
      </c>
      <c r="K50" s="46" t="s">
        <v>223</v>
      </c>
      <c r="L50" s="97" t="s">
        <v>685</v>
      </c>
      <c r="M50" s="53">
        <v>338</v>
      </c>
      <c r="N50" s="47">
        <v>325</v>
      </c>
      <c r="O50" s="48">
        <v>19</v>
      </c>
      <c r="P50" s="49">
        <f t="shared" si="6"/>
        <v>0</v>
      </c>
      <c r="Q50" s="49">
        <f t="shared" si="7"/>
        <v>0</v>
      </c>
      <c r="R50" s="49">
        <f t="shared" si="8"/>
        <v>344</v>
      </c>
      <c r="S50" s="49">
        <f t="shared" si="9"/>
        <v>0</v>
      </c>
      <c r="T50" s="50">
        <f t="shared" si="10"/>
        <v>344</v>
      </c>
    </row>
    <row r="51" spans="1:20" x14ac:dyDescent="0.2">
      <c r="A51" s="40">
        <v>43</v>
      </c>
      <c r="B51" s="41" t="s">
        <v>401</v>
      </c>
      <c r="C51" s="41">
        <v>2</v>
      </c>
      <c r="D51" s="42" t="s">
        <v>430</v>
      </c>
      <c r="E51" s="43">
        <v>11</v>
      </c>
      <c r="F51" s="44"/>
      <c r="G51" s="48">
        <v>0</v>
      </c>
      <c r="H51" s="48"/>
      <c r="I51" s="53"/>
      <c r="J51" s="46"/>
      <c r="K51" s="46"/>
      <c r="L51" s="98" t="s">
        <v>678</v>
      </c>
      <c r="M51" s="53"/>
      <c r="N51" s="47"/>
      <c r="O51" s="48">
        <v>182</v>
      </c>
      <c r="P51" s="49">
        <f t="shared" si="6"/>
        <v>0</v>
      </c>
      <c r="Q51" s="49">
        <f t="shared" si="7"/>
        <v>0</v>
      </c>
      <c r="R51" s="49">
        <f t="shared" si="8"/>
        <v>182</v>
      </c>
      <c r="S51" s="49">
        <f t="shared" si="9"/>
        <v>0</v>
      </c>
      <c r="T51" s="50">
        <f t="shared" si="10"/>
        <v>182</v>
      </c>
    </row>
    <row r="52" spans="1:20" x14ac:dyDescent="0.2">
      <c r="A52" s="40">
        <v>44</v>
      </c>
      <c r="B52" s="41" t="s">
        <v>401</v>
      </c>
      <c r="C52" s="41">
        <v>2</v>
      </c>
      <c r="D52" s="42" t="s">
        <v>274</v>
      </c>
      <c r="E52" s="43">
        <v>106</v>
      </c>
      <c r="F52" s="44"/>
      <c r="G52" s="48">
        <v>2211</v>
      </c>
      <c r="H52" s="48">
        <v>2190</v>
      </c>
      <c r="I52" s="53" t="s">
        <v>229</v>
      </c>
      <c r="J52" s="46">
        <v>9</v>
      </c>
      <c r="K52" s="46" t="s">
        <v>431</v>
      </c>
      <c r="L52" s="97" t="s">
        <v>625</v>
      </c>
      <c r="M52" s="53">
        <v>2211</v>
      </c>
      <c r="N52" s="47">
        <v>2010</v>
      </c>
      <c r="O52" s="48">
        <v>111</v>
      </c>
      <c r="P52" s="49">
        <f t="shared" si="6"/>
        <v>0</v>
      </c>
      <c r="Q52" s="49">
        <f t="shared" si="7"/>
        <v>0</v>
      </c>
      <c r="R52" s="49">
        <f t="shared" si="8"/>
        <v>2121</v>
      </c>
      <c r="S52" s="49">
        <f t="shared" si="9"/>
        <v>0</v>
      </c>
      <c r="T52" s="50">
        <f t="shared" si="10"/>
        <v>2121</v>
      </c>
    </row>
    <row r="53" spans="1:20" x14ac:dyDescent="0.2">
      <c r="A53" s="40">
        <v>45</v>
      </c>
      <c r="B53" s="41" t="s">
        <v>401</v>
      </c>
      <c r="C53" s="41">
        <v>2</v>
      </c>
      <c r="D53" s="42" t="s">
        <v>398</v>
      </c>
      <c r="E53" s="43">
        <v>45</v>
      </c>
      <c r="F53" s="42">
        <v>49</v>
      </c>
      <c r="G53" s="48">
        <v>647</v>
      </c>
      <c r="H53" s="48">
        <v>647</v>
      </c>
      <c r="I53" s="53" t="s">
        <v>229</v>
      </c>
      <c r="J53" s="54">
        <v>9</v>
      </c>
      <c r="K53" s="54" t="s">
        <v>432</v>
      </c>
      <c r="L53" s="105" t="s">
        <v>669</v>
      </c>
      <c r="M53" s="53">
        <v>647</v>
      </c>
      <c r="N53" s="47">
        <v>652</v>
      </c>
      <c r="O53" s="48"/>
      <c r="P53" s="49">
        <f t="shared" si="6"/>
        <v>0</v>
      </c>
      <c r="Q53" s="49">
        <f t="shared" si="7"/>
        <v>0</v>
      </c>
      <c r="R53" s="49">
        <f t="shared" si="8"/>
        <v>652</v>
      </c>
      <c r="S53" s="49">
        <f t="shared" si="9"/>
        <v>0</v>
      </c>
      <c r="T53" s="50">
        <f t="shared" si="10"/>
        <v>652</v>
      </c>
    </row>
    <row r="54" spans="1:20" x14ac:dyDescent="0.2">
      <c r="A54" s="40">
        <v>46</v>
      </c>
      <c r="B54" s="41" t="s">
        <v>401</v>
      </c>
      <c r="C54" s="41">
        <v>2</v>
      </c>
      <c r="D54" s="42" t="s">
        <v>398</v>
      </c>
      <c r="E54" s="43">
        <v>65</v>
      </c>
      <c r="F54" s="44"/>
      <c r="G54" s="48">
        <v>282</v>
      </c>
      <c r="H54" s="48">
        <v>282</v>
      </c>
      <c r="I54" s="53" t="s">
        <v>229</v>
      </c>
      <c r="J54" s="54">
        <v>9</v>
      </c>
      <c r="K54" s="54">
        <v>6</v>
      </c>
      <c r="L54" s="105" t="s">
        <v>679</v>
      </c>
      <c r="M54" s="53">
        <v>282</v>
      </c>
      <c r="N54" s="47">
        <v>281</v>
      </c>
      <c r="O54" s="48"/>
      <c r="P54" s="49">
        <f t="shared" si="6"/>
        <v>0</v>
      </c>
      <c r="Q54" s="49">
        <f t="shared" si="7"/>
        <v>0</v>
      </c>
      <c r="R54" s="49">
        <f t="shared" si="8"/>
        <v>281</v>
      </c>
      <c r="S54" s="49">
        <f t="shared" si="9"/>
        <v>0</v>
      </c>
      <c r="T54" s="50">
        <f t="shared" si="10"/>
        <v>281</v>
      </c>
    </row>
    <row r="55" spans="1:20" x14ac:dyDescent="0.2">
      <c r="A55" s="40">
        <v>47</v>
      </c>
      <c r="B55" s="41" t="s">
        <v>401</v>
      </c>
      <c r="C55" s="41">
        <v>2</v>
      </c>
      <c r="D55" s="42" t="s">
        <v>398</v>
      </c>
      <c r="E55" s="43">
        <v>67</v>
      </c>
      <c r="F55" s="44"/>
      <c r="G55" s="48">
        <v>146</v>
      </c>
      <c r="H55" s="48">
        <v>146</v>
      </c>
      <c r="I55" s="53" t="s">
        <v>229</v>
      </c>
      <c r="J55" s="54">
        <v>9</v>
      </c>
      <c r="K55" s="54">
        <v>4</v>
      </c>
      <c r="L55" s="105" t="s">
        <v>679</v>
      </c>
      <c r="M55" s="53">
        <v>157</v>
      </c>
      <c r="N55" s="47">
        <v>157</v>
      </c>
      <c r="O55" s="48"/>
      <c r="P55" s="49">
        <f t="shared" si="6"/>
        <v>0</v>
      </c>
      <c r="Q55" s="49">
        <f t="shared" si="7"/>
        <v>0</v>
      </c>
      <c r="R55" s="49">
        <f t="shared" si="8"/>
        <v>157</v>
      </c>
      <c r="S55" s="49">
        <f t="shared" si="9"/>
        <v>0</v>
      </c>
      <c r="T55" s="50">
        <f t="shared" si="10"/>
        <v>157</v>
      </c>
    </row>
    <row r="56" spans="1:20" x14ac:dyDescent="0.2">
      <c r="A56" s="40">
        <v>48</v>
      </c>
      <c r="B56" s="41" t="s">
        <v>401</v>
      </c>
      <c r="C56" s="41">
        <v>2</v>
      </c>
      <c r="D56" s="42" t="s">
        <v>398</v>
      </c>
      <c r="E56" s="43">
        <v>73</v>
      </c>
      <c r="F56" s="44"/>
      <c r="G56" s="48">
        <v>0</v>
      </c>
      <c r="H56" s="48"/>
      <c r="I56" s="53"/>
      <c r="J56" s="46"/>
      <c r="K56" s="46"/>
      <c r="L56" s="97" t="s">
        <v>686</v>
      </c>
      <c r="M56" s="53"/>
      <c r="N56" s="47"/>
      <c r="O56" s="48">
        <v>92</v>
      </c>
      <c r="P56" s="49">
        <f t="shared" si="6"/>
        <v>0</v>
      </c>
      <c r="Q56" s="49">
        <f t="shared" si="7"/>
        <v>0</v>
      </c>
      <c r="R56" s="49">
        <f t="shared" si="8"/>
        <v>92</v>
      </c>
      <c r="S56" s="49">
        <f t="shared" si="9"/>
        <v>0</v>
      </c>
      <c r="T56" s="50">
        <f t="shared" si="10"/>
        <v>92</v>
      </c>
    </row>
    <row r="57" spans="1:20" x14ac:dyDescent="0.2">
      <c r="A57" s="40">
        <v>49</v>
      </c>
      <c r="B57" s="41" t="s">
        <v>401</v>
      </c>
      <c r="C57" s="41">
        <v>2</v>
      </c>
      <c r="D57" s="42" t="s">
        <v>398</v>
      </c>
      <c r="E57" s="43">
        <v>78</v>
      </c>
      <c r="F57" s="44"/>
      <c r="G57" s="48">
        <v>5939</v>
      </c>
      <c r="H57" s="48">
        <v>5909</v>
      </c>
      <c r="I57" s="53" t="s">
        <v>229</v>
      </c>
      <c r="J57" s="46" t="s">
        <v>6</v>
      </c>
      <c r="K57" s="46" t="s">
        <v>35</v>
      </c>
      <c r="L57" s="97" t="s">
        <v>678</v>
      </c>
      <c r="M57" s="53">
        <v>5939</v>
      </c>
      <c r="N57" s="47">
        <v>5935</v>
      </c>
      <c r="O57" s="48">
        <v>80</v>
      </c>
      <c r="P57" s="49">
        <f t="shared" si="6"/>
        <v>0</v>
      </c>
      <c r="Q57" s="49">
        <f t="shared" si="7"/>
        <v>0</v>
      </c>
      <c r="R57" s="49">
        <f t="shared" si="8"/>
        <v>6015</v>
      </c>
      <c r="S57" s="49">
        <f t="shared" si="9"/>
        <v>0</v>
      </c>
      <c r="T57" s="50">
        <f t="shared" si="10"/>
        <v>6015</v>
      </c>
    </row>
    <row r="58" spans="1:20" x14ac:dyDescent="0.2">
      <c r="A58" s="40">
        <v>50</v>
      </c>
      <c r="B58" s="41" t="s">
        <v>401</v>
      </c>
      <c r="C58" s="41">
        <v>2</v>
      </c>
      <c r="D58" s="42" t="s">
        <v>398</v>
      </c>
      <c r="E58" s="43">
        <v>79</v>
      </c>
      <c r="F58" s="44"/>
      <c r="G58" s="48">
        <v>0</v>
      </c>
      <c r="H58" s="48"/>
      <c r="I58" s="53"/>
      <c r="J58" s="54"/>
      <c r="K58" s="54"/>
      <c r="L58" s="105" t="s">
        <v>678</v>
      </c>
      <c r="M58" s="53"/>
      <c r="N58" s="64"/>
      <c r="O58" s="65">
        <v>89</v>
      </c>
      <c r="P58" s="49">
        <f t="shared" si="6"/>
        <v>0</v>
      </c>
      <c r="Q58" s="49">
        <f t="shared" si="7"/>
        <v>0</v>
      </c>
      <c r="R58" s="49">
        <f t="shared" si="8"/>
        <v>89</v>
      </c>
      <c r="S58" s="49">
        <f t="shared" si="9"/>
        <v>0</v>
      </c>
      <c r="T58" s="50">
        <f t="shared" si="10"/>
        <v>89</v>
      </c>
    </row>
    <row r="59" spans="1:20" x14ac:dyDescent="0.2">
      <c r="A59" s="40">
        <v>51</v>
      </c>
      <c r="B59" s="41" t="s">
        <v>401</v>
      </c>
      <c r="C59" s="41">
        <v>2</v>
      </c>
      <c r="D59" s="42" t="s">
        <v>398</v>
      </c>
      <c r="E59" s="43">
        <v>83</v>
      </c>
      <c r="F59" s="42" t="s">
        <v>10</v>
      </c>
      <c r="G59" s="48">
        <v>9854</v>
      </c>
      <c r="H59" s="48">
        <v>9814</v>
      </c>
      <c r="I59" s="53" t="s">
        <v>229</v>
      </c>
      <c r="J59" s="46">
        <v>10</v>
      </c>
      <c r="K59" s="46" t="s">
        <v>433</v>
      </c>
      <c r="L59" s="97" t="s">
        <v>677</v>
      </c>
      <c r="M59" s="53">
        <v>9854</v>
      </c>
      <c r="N59" s="47">
        <v>9974</v>
      </c>
      <c r="O59" s="48"/>
      <c r="P59" s="49">
        <f t="shared" si="6"/>
        <v>0</v>
      </c>
      <c r="Q59" s="49">
        <f t="shared" si="7"/>
        <v>0</v>
      </c>
      <c r="R59" s="49">
        <f t="shared" si="8"/>
        <v>9974</v>
      </c>
      <c r="S59" s="49">
        <f t="shared" si="9"/>
        <v>0</v>
      </c>
      <c r="T59" s="50">
        <f t="shared" si="10"/>
        <v>9974</v>
      </c>
    </row>
  </sheetData>
  <mergeCells count="2">
    <mergeCell ref="M1:N1"/>
    <mergeCell ref="E6:F6"/>
  </mergeCells>
  <conditionalFormatting sqref="T9:T59">
    <cfRule type="cellIs" dxfId="8" priority="1" operator="greaterThan">
      <formula>8000</formula>
    </cfRule>
    <cfRule type="cellIs" dxfId="7" priority="2" operator="between">
      <formula>1000</formula>
      <formula>8001</formula>
    </cfRule>
    <cfRule type="cellIs" dxfId="6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7" orientation="landscape" r:id="rId1"/>
  <headerFooter>
    <oddFooter>&amp;CStrona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4"/>
  <sheetViews>
    <sheetView view="pageLayout" zoomScaleNormal="130" workbookViewId="0">
      <selection activeCell="N3" sqref="N3"/>
    </sheetView>
  </sheetViews>
  <sheetFormatPr defaultRowHeight="12.75" x14ac:dyDescent="0.2"/>
  <cols>
    <col min="1" max="1" width="4.28515625" style="6" customWidth="1"/>
    <col min="2" max="2" width="4.140625" customWidth="1"/>
    <col min="3" max="3" width="5" customWidth="1"/>
    <col min="4" max="4" width="11.42578125" customWidth="1"/>
    <col min="5" max="5" width="3.85546875" customWidth="1"/>
    <col min="6" max="6" width="4.42578125" customWidth="1"/>
    <col min="9" max="9" width="9.140625" style="8"/>
    <col min="10" max="10" width="7" customWidth="1"/>
    <col min="11" max="11" width="9.140625" customWidth="1"/>
    <col min="12" max="12" width="7.42578125" customWidth="1"/>
    <col min="13" max="13" width="6.85546875" customWidth="1"/>
    <col min="16" max="16" width="8.85546875" customWidth="1"/>
    <col min="17" max="17" width="10.28515625" customWidth="1"/>
    <col min="18" max="18" width="10.1406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K1" s="5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E3" s="62" t="s">
        <v>434</v>
      </c>
      <c r="F3" s="62"/>
      <c r="G3" s="62"/>
      <c r="H3" s="62"/>
      <c r="I3" s="62"/>
      <c r="J3" s="62"/>
      <c r="K3" s="62"/>
      <c r="L3" s="62"/>
      <c r="M3" s="62"/>
      <c r="N3" s="62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6" spans="1:20" ht="77.25" x14ac:dyDescent="0.2">
      <c r="A6" s="15" t="s">
        <v>25</v>
      </c>
      <c r="B6" s="16" t="s">
        <v>718</v>
      </c>
      <c r="C6" s="88" t="s">
        <v>544</v>
      </c>
      <c r="D6" s="17" t="s">
        <v>0</v>
      </c>
      <c r="E6" s="130" t="s">
        <v>1</v>
      </c>
      <c r="F6" s="130"/>
      <c r="G6" s="89" t="s">
        <v>545</v>
      </c>
      <c r="H6" s="89" t="s">
        <v>546</v>
      </c>
      <c r="I6" s="18" t="s">
        <v>2</v>
      </c>
      <c r="J6" s="19" t="s">
        <v>3</v>
      </c>
      <c r="K6" s="20" t="s">
        <v>4</v>
      </c>
      <c r="L6" s="90" t="s">
        <v>547</v>
      </c>
      <c r="M6" s="92" t="s">
        <v>548</v>
      </c>
      <c r="N6" s="21" t="s">
        <v>537</v>
      </c>
      <c r="O6" s="22" t="s">
        <v>538</v>
      </c>
      <c r="P6" s="23" t="s">
        <v>539</v>
      </c>
      <c r="Q6" s="23" t="s">
        <v>540</v>
      </c>
      <c r="R6" s="23" t="s">
        <v>549</v>
      </c>
      <c r="S6" s="23" t="s">
        <v>541</v>
      </c>
      <c r="T6" s="24" t="s">
        <v>542</v>
      </c>
    </row>
    <row r="7" spans="1:20" x14ac:dyDescent="0.2">
      <c r="A7" s="25">
        <v>1</v>
      </c>
      <c r="B7" s="26">
        <v>2</v>
      </c>
      <c r="C7" s="27">
        <v>3</v>
      </c>
      <c r="D7" s="28">
        <v>4</v>
      </c>
      <c r="E7" s="25">
        <v>5</v>
      </c>
      <c r="F7" s="25">
        <v>6</v>
      </c>
      <c r="G7" s="93">
        <v>7</v>
      </c>
      <c r="H7" s="93">
        <v>8</v>
      </c>
      <c r="I7" s="29">
        <v>9</v>
      </c>
      <c r="J7" s="30">
        <v>10</v>
      </c>
      <c r="K7" s="31" t="s">
        <v>550</v>
      </c>
      <c r="L7" s="94" t="s">
        <v>551</v>
      </c>
      <c r="M7" s="95">
        <v>13</v>
      </c>
      <c r="N7" s="32">
        <v>14</v>
      </c>
      <c r="O7" s="33">
        <v>15</v>
      </c>
      <c r="P7" s="32">
        <v>16</v>
      </c>
      <c r="Q7" s="33">
        <v>17</v>
      </c>
      <c r="R7" s="32">
        <v>18</v>
      </c>
      <c r="S7" s="33">
        <v>19</v>
      </c>
      <c r="T7" s="32">
        <v>20</v>
      </c>
    </row>
    <row r="8" spans="1:20" x14ac:dyDescent="0.2">
      <c r="A8" s="25"/>
      <c r="B8" s="26"/>
      <c r="C8" s="27"/>
      <c r="D8" s="37" t="s">
        <v>5</v>
      </c>
      <c r="E8" s="38"/>
      <c r="F8" s="37"/>
      <c r="G8" s="37">
        <f>SUM(G9:G6845)</f>
        <v>76142</v>
      </c>
      <c r="H8" s="37">
        <f>SUM(H9:H6845)</f>
        <v>76203</v>
      </c>
      <c r="I8" s="29"/>
      <c r="J8" s="30"/>
      <c r="K8" s="31"/>
      <c r="L8" s="94"/>
      <c r="M8" s="96"/>
      <c r="N8" s="39">
        <f t="shared" ref="N8:T8" si="0">SUBTOTAL(9,N9:N6845)</f>
        <v>81449</v>
      </c>
      <c r="O8" s="39">
        <f t="shared" si="0"/>
        <v>3134</v>
      </c>
      <c r="P8" s="39">
        <f t="shared" si="0"/>
        <v>0</v>
      </c>
      <c r="Q8" s="39">
        <f t="shared" si="0"/>
        <v>0</v>
      </c>
      <c r="R8" s="39">
        <f t="shared" si="0"/>
        <v>84583</v>
      </c>
      <c r="S8" s="39">
        <f t="shared" si="0"/>
        <v>0</v>
      </c>
      <c r="T8" s="39">
        <f t="shared" si="0"/>
        <v>84583</v>
      </c>
    </row>
    <row r="9" spans="1:20" x14ac:dyDescent="0.2">
      <c r="A9" s="40">
        <v>1</v>
      </c>
      <c r="B9" s="41" t="s">
        <v>435</v>
      </c>
      <c r="C9" s="41">
        <v>2</v>
      </c>
      <c r="D9" s="42" t="s">
        <v>436</v>
      </c>
      <c r="E9" s="43">
        <v>14</v>
      </c>
      <c r="F9" s="44"/>
      <c r="G9" s="48">
        <v>4283</v>
      </c>
      <c r="H9" s="61">
        <v>4283</v>
      </c>
      <c r="I9" s="53" t="s">
        <v>229</v>
      </c>
      <c r="J9" s="54">
        <v>18</v>
      </c>
      <c r="K9" s="46" t="s">
        <v>306</v>
      </c>
      <c r="L9" s="97" t="s">
        <v>687</v>
      </c>
      <c r="M9" s="53">
        <v>4299</v>
      </c>
      <c r="N9" s="47">
        <v>4120</v>
      </c>
      <c r="O9" s="48">
        <v>705</v>
      </c>
      <c r="P9" s="49">
        <f t="shared" ref="P9:P40" si="1">IF($C9=7,SUM($N9+$O9),)</f>
        <v>0</v>
      </c>
      <c r="Q9" s="49">
        <f t="shared" ref="Q9:Q40" si="2">IF($C9=5,SUM($N9+$O9),)</f>
        <v>0</v>
      </c>
      <c r="R9" s="49">
        <f t="shared" ref="R9:R40" si="3">IF($C9=2,SUM($N9+$O9),)</f>
        <v>4825</v>
      </c>
      <c r="S9" s="49">
        <f t="shared" ref="S9:S40" si="4">IF($C9=1,SUM($N9+$O9),)</f>
        <v>0</v>
      </c>
      <c r="T9" s="50">
        <f t="shared" ref="T9:T40" si="5">P9+Q9+R9+S9</f>
        <v>4825</v>
      </c>
    </row>
    <row r="10" spans="1:20" x14ac:dyDescent="0.2">
      <c r="A10" s="40">
        <v>2</v>
      </c>
      <c r="B10" s="41" t="s">
        <v>435</v>
      </c>
      <c r="C10" s="41">
        <v>2</v>
      </c>
      <c r="D10" s="42" t="s">
        <v>437</v>
      </c>
      <c r="E10" s="43">
        <v>11</v>
      </c>
      <c r="F10" s="44"/>
      <c r="G10" s="48">
        <v>3391</v>
      </c>
      <c r="H10" s="48">
        <v>3391</v>
      </c>
      <c r="I10" s="53" t="s">
        <v>229</v>
      </c>
      <c r="J10" s="54">
        <v>18</v>
      </c>
      <c r="K10" s="46" t="s">
        <v>438</v>
      </c>
      <c r="L10" s="97" t="s">
        <v>688</v>
      </c>
      <c r="M10" s="53">
        <v>3599</v>
      </c>
      <c r="N10" s="14">
        <v>3555</v>
      </c>
      <c r="O10" s="48"/>
      <c r="P10" s="49">
        <f t="shared" si="1"/>
        <v>0</v>
      </c>
      <c r="Q10" s="49">
        <f t="shared" si="2"/>
        <v>0</v>
      </c>
      <c r="R10" s="49">
        <f t="shared" si="3"/>
        <v>3555</v>
      </c>
      <c r="S10" s="49">
        <f t="shared" si="4"/>
        <v>0</v>
      </c>
      <c r="T10" s="50">
        <f t="shared" si="5"/>
        <v>3555</v>
      </c>
    </row>
    <row r="11" spans="1:20" x14ac:dyDescent="0.2">
      <c r="A11" s="40">
        <v>3</v>
      </c>
      <c r="B11" s="41" t="s">
        <v>435</v>
      </c>
      <c r="C11" s="41">
        <v>2</v>
      </c>
      <c r="D11" s="42" t="s">
        <v>437</v>
      </c>
      <c r="E11" s="43">
        <v>24</v>
      </c>
      <c r="F11" s="44"/>
      <c r="G11" s="48">
        <v>9702</v>
      </c>
      <c r="H11" s="61">
        <v>9702</v>
      </c>
      <c r="I11" s="53" t="s">
        <v>229</v>
      </c>
      <c r="J11" s="54">
        <v>18</v>
      </c>
      <c r="K11" s="46" t="s">
        <v>439</v>
      </c>
      <c r="L11" s="97" t="s">
        <v>688</v>
      </c>
      <c r="M11" s="53">
        <v>13061</v>
      </c>
      <c r="N11" s="47">
        <v>10771</v>
      </c>
      <c r="O11" s="61">
        <v>62</v>
      </c>
      <c r="P11" s="49">
        <f t="shared" si="1"/>
        <v>0</v>
      </c>
      <c r="Q11" s="49">
        <f t="shared" si="2"/>
        <v>0</v>
      </c>
      <c r="R11" s="49">
        <f t="shared" si="3"/>
        <v>10833</v>
      </c>
      <c r="S11" s="49">
        <f t="shared" si="4"/>
        <v>0</v>
      </c>
      <c r="T11" s="50">
        <f t="shared" si="5"/>
        <v>10833</v>
      </c>
    </row>
    <row r="12" spans="1:20" x14ac:dyDescent="0.2">
      <c r="A12" s="40">
        <v>4</v>
      </c>
      <c r="B12" s="41" t="s">
        <v>435</v>
      </c>
      <c r="C12" s="41">
        <v>2</v>
      </c>
      <c r="D12" s="42" t="s">
        <v>440</v>
      </c>
      <c r="E12" s="52">
        <v>2</v>
      </c>
      <c r="F12" s="44"/>
      <c r="G12" s="48">
        <v>111</v>
      </c>
      <c r="H12" s="48">
        <v>111</v>
      </c>
      <c r="I12" s="53" t="s">
        <v>229</v>
      </c>
      <c r="J12" s="54">
        <v>18</v>
      </c>
      <c r="K12" s="46" t="s">
        <v>441</v>
      </c>
      <c r="L12" s="97" t="s">
        <v>689</v>
      </c>
      <c r="M12" s="53">
        <v>123</v>
      </c>
      <c r="N12" s="47">
        <v>120</v>
      </c>
      <c r="O12" s="48"/>
      <c r="P12" s="49">
        <f t="shared" si="1"/>
        <v>0</v>
      </c>
      <c r="Q12" s="49">
        <f t="shared" si="2"/>
        <v>0</v>
      </c>
      <c r="R12" s="49">
        <f t="shared" si="3"/>
        <v>120</v>
      </c>
      <c r="S12" s="49">
        <f t="shared" si="4"/>
        <v>0</v>
      </c>
      <c r="T12" s="50">
        <f t="shared" si="5"/>
        <v>120</v>
      </c>
    </row>
    <row r="13" spans="1:20" x14ac:dyDescent="0.2">
      <c r="A13" s="40">
        <v>5</v>
      </c>
      <c r="B13" s="41" t="s">
        <v>435</v>
      </c>
      <c r="C13" s="41">
        <v>2</v>
      </c>
      <c r="D13" s="42" t="s">
        <v>440</v>
      </c>
      <c r="E13" s="43">
        <v>6</v>
      </c>
      <c r="F13" s="44"/>
      <c r="G13" s="48">
        <v>0</v>
      </c>
      <c r="H13" s="61"/>
      <c r="I13" s="53" t="s">
        <v>229</v>
      </c>
      <c r="J13" s="54">
        <v>18</v>
      </c>
      <c r="K13" s="46">
        <v>51</v>
      </c>
      <c r="L13" s="97" t="s">
        <v>689</v>
      </c>
      <c r="M13" s="53"/>
      <c r="N13" s="47">
        <v>236</v>
      </c>
      <c r="O13" s="61">
        <v>51</v>
      </c>
      <c r="P13" s="49">
        <f t="shared" si="1"/>
        <v>0</v>
      </c>
      <c r="Q13" s="49">
        <f t="shared" si="2"/>
        <v>0</v>
      </c>
      <c r="R13" s="49">
        <f t="shared" si="3"/>
        <v>287</v>
      </c>
      <c r="S13" s="49">
        <f t="shared" si="4"/>
        <v>0</v>
      </c>
      <c r="T13" s="50">
        <f t="shared" si="5"/>
        <v>287</v>
      </c>
    </row>
    <row r="14" spans="1:20" x14ac:dyDescent="0.2">
      <c r="A14" s="40">
        <v>6</v>
      </c>
      <c r="B14" s="41" t="s">
        <v>435</v>
      </c>
      <c r="C14" s="41">
        <v>2</v>
      </c>
      <c r="D14" s="42" t="s">
        <v>440</v>
      </c>
      <c r="E14" s="43">
        <v>11</v>
      </c>
      <c r="F14" s="44"/>
      <c r="G14" s="48">
        <v>3861</v>
      </c>
      <c r="H14" s="61">
        <v>4500</v>
      </c>
      <c r="I14" s="53" t="s">
        <v>229</v>
      </c>
      <c r="J14" s="54">
        <v>18</v>
      </c>
      <c r="K14" s="46" t="s">
        <v>442</v>
      </c>
      <c r="L14" s="97" t="s">
        <v>689</v>
      </c>
      <c r="M14" s="53">
        <v>5644</v>
      </c>
      <c r="N14" s="47">
        <v>3792</v>
      </c>
      <c r="O14" s="61">
        <v>50</v>
      </c>
      <c r="P14" s="49">
        <f t="shared" si="1"/>
        <v>0</v>
      </c>
      <c r="Q14" s="49">
        <f t="shared" si="2"/>
        <v>0</v>
      </c>
      <c r="R14" s="49">
        <f t="shared" si="3"/>
        <v>3842</v>
      </c>
      <c r="S14" s="49">
        <f t="shared" si="4"/>
        <v>0</v>
      </c>
      <c r="T14" s="50">
        <f t="shared" si="5"/>
        <v>3842</v>
      </c>
    </row>
    <row r="15" spans="1:20" x14ac:dyDescent="0.2">
      <c r="A15" s="40">
        <v>7</v>
      </c>
      <c r="B15" s="41" t="s">
        <v>435</v>
      </c>
      <c r="C15" s="41">
        <v>2</v>
      </c>
      <c r="D15" s="42" t="s">
        <v>440</v>
      </c>
      <c r="E15" s="52">
        <v>13</v>
      </c>
      <c r="F15" s="44"/>
      <c r="G15" s="48">
        <v>0</v>
      </c>
      <c r="H15" s="61"/>
      <c r="I15" s="53"/>
      <c r="J15" s="54"/>
      <c r="K15" s="46"/>
      <c r="L15" s="97" t="s">
        <v>689</v>
      </c>
      <c r="M15" s="53"/>
      <c r="N15" s="47"/>
      <c r="O15" s="61">
        <v>54</v>
      </c>
      <c r="P15" s="49">
        <f t="shared" si="1"/>
        <v>0</v>
      </c>
      <c r="Q15" s="49">
        <f t="shared" si="2"/>
        <v>0</v>
      </c>
      <c r="R15" s="49">
        <f t="shared" si="3"/>
        <v>54</v>
      </c>
      <c r="S15" s="49">
        <f t="shared" si="4"/>
        <v>0</v>
      </c>
      <c r="T15" s="50">
        <f t="shared" si="5"/>
        <v>54</v>
      </c>
    </row>
    <row r="16" spans="1:20" x14ac:dyDescent="0.2">
      <c r="A16" s="40">
        <v>8</v>
      </c>
      <c r="B16" s="41" t="s">
        <v>435</v>
      </c>
      <c r="C16" s="41">
        <v>2</v>
      </c>
      <c r="D16" s="42" t="s">
        <v>440</v>
      </c>
      <c r="E16" s="43">
        <v>26</v>
      </c>
      <c r="F16" s="44"/>
      <c r="G16" s="48">
        <v>70</v>
      </c>
      <c r="H16" s="48"/>
      <c r="I16" s="53" t="s">
        <v>229</v>
      </c>
      <c r="J16" s="54">
        <v>18</v>
      </c>
      <c r="K16" s="54">
        <v>120</v>
      </c>
      <c r="L16" s="98" t="s">
        <v>689</v>
      </c>
      <c r="M16" s="53"/>
      <c r="N16" s="47"/>
      <c r="O16" s="48">
        <v>73</v>
      </c>
      <c r="P16" s="49">
        <f t="shared" si="1"/>
        <v>0</v>
      </c>
      <c r="Q16" s="49">
        <f t="shared" si="2"/>
        <v>0</v>
      </c>
      <c r="R16" s="49">
        <f t="shared" si="3"/>
        <v>73</v>
      </c>
      <c r="S16" s="49">
        <f t="shared" si="4"/>
        <v>0</v>
      </c>
      <c r="T16" s="50">
        <f t="shared" si="5"/>
        <v>73</v>
      </c>
    </row>
    <row r="17" spans="1:20" x14ac:dyDescent="0.2">
      <c r="A17" s="40">
        <v>9</v>
      </c>
      <c r="B17" s="41" t="s">
        <v>435</v>
      </c>
      <c r="C17" s="41">
        <v>2</v>
      </c>
      <c r="D17" s="42" t="s">
        <v>440</v>
      </c>
      <c r="E17" s="43">
        <v>33</v>
      </c>
      <c r="F17" s="44"/>
      <c r="G17" s="48">
        <v>1979</v>
      </c>
      <c r="H17" s="61">
        <v>1979</v>
      </c>
      <c r="I17" s="53" t="s">
        <v>229</v>
      </c>
      <c r="J17" s="54">
        <v>18</v>
      </c>
      <c r="K17" s="46" t="s">
        <v>443</v>
      </c>
      <c r="L17" s="97" t="s">
        <v>690</v>
      </c>
      <c r="M17" s="53">
        <v>2600</v>
      </c>
      <c r="N17" s="47">
        <v>1925</v>
      </c>
      <c r="O17" s="61"/>
      <c r="P17" s="49">
        <f t="shared" si="1"/>
        <v>0</v>
      </c>
      <c r="Q17" s="49">
        <f t="shared" si="2"/>
        <v>0</v>
      </c>
      <c r="R17" s="49">
        <f t="shared" si="3"/>
        <v>1925</v>
      </c>
      <c r="S17" s="49">
        <f t="shared" si="4"/>
        <v>0</v>
      </c>
      <c r="T17" s="50">
        <f t="shared" si="5"/>
        <v>1925</v>
      </c>
    </row>
    <row r="18" spans="1:20" x14ac:dyDescent="0.2">
      <c r="A18" s="40">
        <v>10</v>
      </c>
      <c r="B18" s="41" t="s">
        <v>435</v>
      </c>
      <c r="C18" s="41">
        <v>2</v>
      </c>
      <c r="D18" s="42" t="s">
        <v>440</v>
      </c>
      <c r="E18" s="43">
        <v>37</v>
      </c>
      <c r="F18" s="44"/>
      <c r="G18" s="48">
        <v>0</v>
      </c>
      <c r="H18" s="61"/>
      <c r="I18" s="53"/>
      <c r="J18" s="54"/>
      <c r="K18" s="46"/>
      <c r="L18" s="97" t="s">
        <v>690</v>
      </c>
      <c r="M18" s="53"/>
      <c r="N18" s="47"/>
      <c r="O18" s="61">
        <v>99</v>
      </c>
      <c r="P18" s="49">
        <f t="shared" si="1"/>
        <v>0</v>
      </c>
      <c r="Q18" s="49">
        <f t="shared" si="2"/>
        <v>0</v>
      </c>
      <c r="R18" s="49">
        <f t="shared" si="3"/>
        <v>99</v>
      </c>
      <c r="S18" s="49">
        <f t="shared" si="4"/>
        <v>0</v>
      </c>
      <c r="T18" s="50">
        <f t="shared" si="5"/>
        <v>99</v>
      </c>
    </row>
    <row r="19" spans="1:20" x14ac:dyDescent="0.2">
      <c r="A19" s="40">
        <v>11</v>
      </c>
      <c r="B19" s="41" t="s">
        <v>435</v>
      </c>
      <c r="C19" s="41">
        <v>2</v>
      </c>
      <c r="D19" s="42" t="s">
        <v>440</v>
      </c>
      <c r="E19" s="43">
        <v>38</v>
      </c>
      <c r="F19" s="44"/>
      <c r="G19" s="48">
        <v>13047</v>
      </c>
      <c r="H19" s="61">
        <v>13047</v>
      </c>
      <c r="I19" s="53" t="s">
        <v>229</v>
      </c>
      <c r="J19" s="54">
        <v>18</v>
      </c>
      <c r="K19" s="46" t="s">
        <v>444</v>
      </c>
      <c r="L19" s="97" t="s">
        <v>670</v>
      </c>
      <c r="M19" s="53">
        <v>15593</v>
      </c>
      <c r="N19" s="61">
        <v>14434</v>
      </c>
      <c r="O19" s="61">
        <v>95</v>
      </c>
      <c r="P19" s="49">
        <f t="shared" si="1"/>
        <v>0</v>
      </c>
      <c r="Q19" s="49">
        <f t="shared" si="2"/>
        <v>0</v>
      </c>
      <c r="R19" s="49">
        <f t="shared" si="3"/>
        <v>14529</v>
      </c>
      <c r="S19" s="49">
        <f t="shared" si="4"/>
        <v>0</v>
      </c>
      <c r="T19" s="50">
        <f t="shared" si="5"/>
        <v>14529</v>
      </c>
    </row>
    <row r="20" spans="1:20" x14ac:dyDescent="0.2">
      <c r="A20" s="40">
        <v>12</v>
      </c>
      <c r="B20" s="41" t="s">
        <v>435</v>
      </c>
      <c r="C20" s="41">
        <v>2</v>
      </c>
      <c r="D20" s="42" t="s">
        <v>440</v>
      </c>
      <c r="E20" s="43">
        <v>42</v>
      </c>
      <c r="F20" s="44"/>
      <c r="G20" s="48">
        <v>0</v>
      </c>
      <c r="H20" s="61"/>
      <c r="I20" s="53"/>
      <c r="J20" s="54"/>
      <c r="K20" s="46"/>
      <c r="L20" s="97" t="s">
        <v>670</v>
      </c>
      <c r="M20" s="53"/>
      <c r="N20" s="47"/>
      <c r="O20" s="61">
        <v>47</v>
      </c>
      <c r="P20" s="49">
        <f t="shared" si="1"/>
        <v>0</v>
      </c>
      <c r="Q20" s="49">
        <f t="shared" si="2"/>
        <v>0</v>
      </c>
      <c r="R20" s="49">
        <f t="shared" si="3"/>
        <v>47</v>
      </c>
      <c r="S20" s="49">
        <f t="shared" si="4"/>
        <v>0</v>
      </c>
      <c r="T20" s="50">
        <f t="shared" si="5"/>
        <v>47</v>
      </c>
    </row>
    <row r="21" spans="1:20" x14ac:dyDescent="0.2">
      <c r="A21" s="40">
        <v>13</v>
      </c>
      <c r="B21" s="41" t="s">
        <v>435</v>
      </c>
      <c r="C21" s="41">
        <v>2</v>
      </c>
      <c r="D21" s="42" t="s">
        <v>340</v>
      </c>
      <c r="E21" s="43">
        <v>42</v>
      </c>
      <c r="F21" s="42" t="s">
        <v>445</v>
      </c>
      <c r="G21" s="48">
        <v>362</v>
      </c>
      <c r="H21" s="61">
        <v>362</v>
      </c>
      <c r="I21" s="53" t="s">
        <v>229</v>
      </c>
      <c r="J21" s="54">
        <v>25</v>
      </c>
      <c r="K21" s="46" t="s">
        <v>446</v>
      </c>
      <c r="L21" s="97" t="s">
        <v>691</v>
      </c>
      <c r="M21" s="53">
        <v>723</v>
      </c>
      <c r="N21" s="47">
        <v>412</v>
      </c>
      <c r="O21" s="61"/>
      <c r="P21" s="49">
        <f t="shared" si="1"/>
        <v>0</v>
      </c>
      <c r="Q21" s="49">
        <f t="shared" si="2"/>
        <v>0</v>
      </c>
      <c r="R21" s="49">
        <f t="shared" si="3"/>
        <v>412</v>
      </c>
      <c r="S21" s="49">
        <f t="shared" si="4"/>
        <v>0</v>
      </c>
      <c r="T21" s="50">
        <f t="shared" si="5"/>
        <v>412</v>
      </c>
    </row>
    <row r="22" spans="1:20" x14ac:dyDescent="0.2">
      <c r="A22" s="40">
        <v>14</v>
      </c>
      <c r="B22" s="41" t="s">
        <v>435</v>
      </c>
      <c r="C22" s="41">
        <v>2</v>
      </c>
      <c r="D22" s="42" t="s">
        <v>340</v>
      </c>
      <c r="E22" s="43">
        <v>45</v>
      </c>
      <c r="F22" s="44"/>
      <c r="G22" s="48">
        <v>21</v>
      </c>
      <c r="H22" s="61">
        <v>21</v>
      </c>
      <c r="I22" s="53" t="s">
        <v>229</v>
      </c>
      <c r="J22" s="54">
        <v>17</v>
      </c>
      <c r="K22" s="46">
        <v>148</v>
      </c>
      <c r="L22" s="97" t="s">
        <v>692</v>
      </c>
      <c r="M22" s="53">
        <v>280</v>
      </c>
      <c r="N22" s="47">
        <v>180</v>
      </c>
      <c r="O22" s="61">
        <v>70</v>
      </c>
      <c r="P22" s="49">
        <f t="shared" si="1"/>
        <v>0</v>
      </c>
      <c r="Q22" s="49">
        <f t="shared" si="2"/>
        <v>0</v>
      </c>
      <c r="R22" s="49">
        <f t="shared" si="3"/>
        <v>250</v>
      </c>
      <c r="S22" s="49">
        <f t="shared" si="4"/>
        <v>0</v>
      </c>
      <c r="T22" s="50">
        <f t="shared" si="5"/>
        <v>250</v>
      </c>
    </row>
    <row r="23" spans="1:20" x14ac:dyDescent="0.2">
      <c r="A23" s="40">
        <v>15</v>
      </c>
      <c r="B23" s="41" t="s">
        <v>435</v>
      </c>
      <c r="C23" s="41">
        <v>2</v>
      </c>
      <c r="D23" s="42" t="s">
        <v>340</v>
      </c>
      <c r="E23" s="43">
        <v>47</v>
      </c>
      <c r="F23" s="44"/>
      <c r="G23" s="48">
        <v>854</v>
      </c>
      <c r="H23" s="61">
        <v>854</v>
      </c>
      <c r="I23" s="53" t="s">
        <v>229</v>
      </c>
      <c r="J23" s="54">
        <v>17</v>
      </c>
      <c r="K23" s="46">
        <v>147</v>
      </c>
      <c r="L23" s="97" t="s">
        <v>692</v>
      </c>
      <c r="M23" s="53">
        <v>1633</v>
      </c>
      <c r="N23" s="47">
        <v>463</v>
      </c>
      <c r="O23" s="61">
        <v>162</v>
      </c>
      <c r="P23" s="49">
        <f t="shared" si="1"/>
        <v>0</v>
      </c>
      <c r="Q23" s="49">
        <f t="shared" si="2"/>
        <v>0</v>
      </c>
      <c r="R23" s="49">
        <f t="shared" si="3"/>
        <v>625</v>
      </c>
      <c r="S23" s="49">
        <f t="shared" si="4"/>
        <v>0</v>
      </c>
      <c r="T23" s="50">
        <f t="shared" si="5"/>
        <v>625</v>
      </c>
    </row>
    <row r="24" spans="1:20" x14ac:dyDescent="0.2">
      <c r="A24" s="40">
        <v>16</v>
      </c>
      <c r="B24" s="41" t="s">
        <v>435</v>
      </c>
      <c r="C24" s="41">
        <v>2</v>
      </c>
      <c r="D24" s="42" t="s">
        <v>340</v>
      </c>
      <c r="E24" s="43">
        <v>48</v>
      </c>
      <c r="F24" s="44"/>
      <c r="G24" s="48">
        <v>3093</v>
      </c>
      <c r="H24" s="61">
        <v>3030</v>
      </c>
      <c r="I24" s="53" t="s">
        <v>229</v>
      </c>
      <c r="J24" s="54">
        <v>25</v>
      </c>
      <c r="K24" s="46" t="s">
        <v>447</v>
      </c>
      <c r="L24" s="97" t="s">
        <v>691</v>
      </c>
      <c r="M24" s="53">
        <v>3093</v>
      </c>
      <c r="N24" s="47">
        <v>3001</v>
      </c>
      <c r="O24" s="61">
        <v>31</v>
      </c>
      <c r="P24" s="49">
        <f t="shared" si="1"/>
        <v>0</v>
      </c>
      <c r="Q24" s="49">
        <f t="shared" si="2"/>
        <v>0</v>
      </c>
      <c r="R24" s="49">
        <f t="shared" si="3"/>
        <v>3032</v>
      </c>
      <c r="S24" s="49">
        <f t="shared" si="4"/>
        <v>0</v>
      </c>
      <c r="T24" s="50">
        <f t="shared" si="5"/>
        <v>3032</v>
      </c>
    </row>
    <row r="25" spans="1:20" x14ac:dyDescent="0.2">
      <c r="A25" s="40">
        <v>17</v>
      </c>
      <c r="B25" s="41" t="s">
        <v>435</v>
      </c>
      <c r="C25" s="41">
        <v>2</v>
      </c>
      <c r="D25" s="42" t="s">
        <v>340</v>
      </c>
      <c r="E25" s="43">
        <v>59</v>
      </c>
      <c r="F25" s="44"/>
      <c r="G25" s="48">
        <v>2390</v>
      </c>
      <c r="H25" s="48">
        <v>2367</v>
      </c>
      <c r="I25" s="53" t="s">
        <v>229</v>
      </c>
      <c r="J25" s="54">
        <v>17</v>
      </c>
      <c r="K25" s="46" t="s">
        <v>448</v>
      </c>
      <c r="L25" s="97" t="s">
        <v>671</v>
      </c>
      <c r="M25" s="53">
        <v>2390</v>
      </c>
      <c r="N25" s="47">
        <v>2649</v>
      </c>
      <c r="O25" s="48"/>
      <c r="P25" s="49">
        <f t="shared" si="1"/>
        <v>0</v>
      </c>
      <c r="Q25" s="49">
        <f t="shared" si="2"/>
        <v>0</v>
      </c>
      <c r="R25" s="49">
        <f t="shared" si="3"/>
        <v>2649</v>
      </c>
      <c r="S25" s="49">
        <f t="shared" si="4"/>
        <v>0</v>
      </c>
      <c r="T25" s="50">
        <f t="shared" si="5"/>
        <v>2649</v>
      </c>
    </row>
    <row r="26" spans="1:20" x14ac:dyDescent="0.2">
      <c r="A26" s="40">
        <v>18</v>
      </c>
      <c r="B26" s="41" t="s">
        <v>435</v>
      </c>
      <c r="C26" s="41">
        <v>2</v>
      </c>
      <c r="D26" s="42" t="s">
        <v>340</v>
      </c>
      <c r="E26" s="43">
        <v>68</v>
      </c>
      <c r="F26" s="42" t="s">
        <v>10</v>
      </c>
      <c r="G26" s="48">
        <v>6165</v>
      </c>
      <c r="H26" s="61">
        <v>6165</v>
      </c>
      <c r="I26" s="53" t="s">
        <v>229</v>
      </c>
      <c r="J26" s="54">
        <v>17</v>
      </c>
      <c r="K26" s="46" t="s">
        <v>449</v>
      </c>
      <c r="L26" s="97" t="s">
        <v>692</v>
      </c>
      <c r="M26" s="53">
        <v>7919</v>
      </c>
      <c r="N26" s="47">
        <v>6277</v>
      </c>
      <c r="O26" s="61"/>
      <c r="P26" s="49">
        <f t="shared" si="1"/>
        <v>0</v>
      </c>
      <c r="Q26" s="49">
        <f t="shared" si="2"/>
        <v>0</v>
      </c>
      <c r="R26" s="49">
        <f t="shared" si="3"/>
        <v>6277</v>
      </c>
      <c r="S26" s="49">
        <f t="shared" si="4"/>
        <v>0</v>
      </c>
      <c r="T26" s="50">
        <f t="shared" si="5"/>
        <v>6277</v>
      </c>
    </row>
    <row r="27" spans="1:20" x14ac:dyDescent="0.2">
      <c r="A27" s="40">
        <v>19</v>
      </c>
      <c r="B27" s="41" t="s">
        <v>435</v>
      </c>
      <c r="C27" s="41">
        <v>2</v>
      </c>
      <c r="D27" s="42" t="s">
        <v>340</v>
      </c>
      <c r="E27" s="43">
        <v>68</v>
      </c>
      <c r="F27" s="44"/>
      <c r="G27" s="48">
        <v>0</v>
      </c>
      <c r="H27" s="61"/>
      <c r="I27" s="53"/>
      <c r="J27" s="54"/>
      <c r="K27" s="46"/>
      <c r="L27" s="97" t="s">
        <v>692</v>
      </c>
      <c r="M27" s="53"/>
      <c r="N27" s="47"/>
      <c r="O27" s="61">
        <v>34</v>
      </c>
      <c r="P27" s="49">
        <f t="shared" si="1"/>
        <v>0</v>
      </c>
      <c r="Q27" s="49">
        <f t="shared" si="2"/>
        <v>0</v>
      </c>
      <c r="R27" s="49">
        <f t="shared" si="3"/>
        <v>34</v>
      </c>
      <c r="S27" s="49">
        <f t="shared" si="4"/>
        <v>0</v>
      </c>
      <c r="T27" s="50">
        <f t="shared" si="5"/>
        <v>34</v>
      </c>
    </row>
    <row r="28" spans="1:20" x14ac:dyDescent="0.2">
      <c r="A28" s="40">
        <v>20</v>
      </c>
      <c r="B28" s="41" t="s">
        <v>435</v>
      </c>
      <c r="C28" s="41">
        <v>2</v>
      </c>
      <c r="D28" s="42" t="s">
        <v>340</v>
      </c>
      <c r="E28" s="43">
        <v>75</v>
      </c>
      <c r="F28" s="44"/>
      <c r="G28" s="48">
        <v>468</v>
      </c>
      <c r="H28" s="48">
        <v>468</v>
      </c>
      <c r="I28" s="53" t="s">
        <v>229</v>
      </c>
      <c r="J28" s="54">
        <v>17</v>
      </c>
      <c r="K28" s="46" t="s">
        <v>450</v>
      </c>
      <c r="L28" s="97" t="s">
        <v>693</v>
      </c>
      <c r="M28" s="53">
        <v>1515</v>
      </c>
      <c r="N28" s="47">
        <v>1485</v>
      </c>
      <c r="O28" s="48"/>
      <c r="P28" s="49">
        <f t="shared" si="1"/>
        <v>0</v>
      </c>
      <c r="Q28" s="49">
        <f t="shared" si="2"/>
        <v>0</v>
      </c>
      <c r="R28" s="49">
        <f t="shared" si="3"/>
        <v>1485</v>
      </c>
      <c r="S28" s="49">
        <f t="shared" si="4"/>
        <v>0</v>
      </c>
      <c r="T28" s="50">
        <f t="shared" si="5"/>
        <v>1485</v>
      </c>
    </row>
    <row r="29" spans="1:20" x14ac:dyDescent="0.2">
      <c r="A29" s="40">
        <v>21</v>
      </c>
      <c r="B29" s="41" t="s">
        <v>435</v>
      </c>
      <c r="C29" s="41">
        <v>2</v>
      </c>
      <c r="D29" s="42" t="s">
        <v>340</v>
      </c>
      <c r="E29" s="43">
        <v>82</v>
      </c>
      <c r="F29" s="44"/>
      <c r="G29" s="48">
        <v>119</v>
      </c>
      <c r="H29" s="48">
        <v>86</v>
      </c>
      <c r="I29" s="53" t="s">
        <v>229</v>
      </c>
      <c r="J29" s="54">
        <v>17</v>
      </c>
      <c r="K29" s="46" t="s">
        <v>402</v>
      </c>
      <c r="L29" s="97" t="s">
        <v>690</v>
      </c>
      <c r="M29" s="53">
        <v>123</v>
      </c>
      <c r="N29" s="47">
        <v>89</v>
      </c>
      <c r="O29" s="48"/>
      <c r="P29" s="49">
        <f t="shared" si="1"/>
        <v>0</v>
      </c>
      <c r="Q29" s="49">
        <f t="shared" si="2"/>
        <v>0</v>
      </c>
      <c r="R29" s="49">
        <f t="shared" si="3"/>
        <v>89</v>
      </c>
      <c r="S29" s="49">
        <f t="shared" si="4"/>
        <v>0</v>
      </c>
      <c r="T29" s="50">
        <f t="shared" si="5"/>
        <v>89</v>
      </c>
    </row>
    <row r="30" spans="1:20" x14ac:dyDescent="0.2">
      <c r="A30" s="40">
        <v>22</v>
      </c>
      <c r="B30" s="41" t="s">
        <v>435</v>
      </c>
      <c r="C30" s="41">
        <v>2</v>
      </c>
      <c r="D30" s="42" t="s">
        <v>340</v>
      </c>
      <c r="E30" s="43">
        <v>86</v>
      </c>
      <c r="F30" s="44"/>
      <c r="G30" s="48">
        <v>236</v>
      </c>
      <c r="H30" s="48">
        <v>236</v>
      </c>
      <c r="I30" s="53" t="s">
        <v>229</v>
      </c>
      <c r="J30" s="54">
        <v>17</v>
      </c>
      <c r="K30" s="46" t="s">
        <v>39</v>
      </c>
      <c r="L30" s="97" t="s">
        <v>693</v>
      </c>
      <c r="M30" s="53">
        <v>236</v>
      </c>
      <c r="N30" s="47">
        <v>236</v>
      </c>
      <c r="O30" s="48"/>
      <c r="P30" s="49">
        <f t="shared" si="1"/>
        <v>0</v>
      </c>
      <c r="Q30" s="49">
        <f t="shared" si="2"/>
        <v>0</v>
      </c>
      <c r="R30" s="49">
        <f t="shared" si="3"/>
        <v>236</v>
      </c>
      <c r="S30" s="49">
        <f t="shared" si="4"/>
        <v>0</v>
      </c>
      <c r="T30" s="50">
        <f t="shared" si="5"/>
        <v>236</v>
      </c>
    </row>
    <row r="31" spans="1:20" x14ac:dyDescent="0.2">
      <c r="A31" s="40">
        <v>23</v>
      </c>
      <c r="B31" s="41" t="s">
        <v>435</v>
      </c>
      <c r="C31" s="41">
        <v>2</v>
      </c>
      <c r="D31" s="42" t="s">
        <v>340</v>
      </c>
      <c r="E31" s="43">
        <v>89</v>
      </c>
      <c r="F31" s="44"/>
      <c r="G31" s="48">
        <v>24</v>
      </c>
      <c r="H31" s="48">
        <v>180</v>
      </c>
      <c r="I31" s="53" t="s">
        <v>229</v>
      </c>
      <c r="J31" s="54">
        <v>17</v>
      </c>
      <c r="K31" s="54">
        <v>111</v>
      </c>
      <c r="L31" s="100" t="s">
        <v>693</v>
      </c>
      <c r="M31" s="53">
        <v>349</v>
      </c>
      <c r="N31" s="47">
        <v>19</v>
      </c>
      <c r="O31" s="48">
        <v>191</v>
      </c>
      <c r="P31" s="49">
        <f t="shared" si="1"/>
        <v>0</v>
      </c>
      <c r="Q31" s="49">
        <f t="shared" si="2"/>
        <v>0</v>
      </c>
      <c r="R31" s="49">
        <f t="shared" si="3"/>
        <v>210</v>
      </c>
      <c r="S31" s="49">
        <f t="shared" si="4"/>
        <v>0</v>
      </c>
      <c r="T31" s="50">
        <f t="shared" si="5"/>
        <v>210</v>
      </c>
    </row>
    <row r="32" spans="1:20" x14ac:dyDescent="0.2">
      <c r="A32" s="40">
        <v>24</v>
      </c>
      <c r="B32" s="41" t="s">
        <v>435</v>
      </c>
      <c r="C32" s="41">
        <v>2</v>
      </c>
      <c r="D32" s="42" t="s">
        <v>340</v>
      </c>
      <c r="E32" s="43">
        <v>51</v>
      </c>
      <c r="F32" s="42"/>
      <c r="G32" s="48">
        <v>3871</v>
      </c>
      <c r="H32" s="48">
        <v>3846</v>
      </c>
      <c r="I32" s="53" t="s">
        <v>229</v>
      </c>
      <c r="J32" s="54">
        <v>17</v>
      </c>
      <c r="K32" s="46" t="s">
        <v>451</v>
      </c>
      <c r="L32" s="97" t="s">
        <v>671</v>
      </c>
      <c r="M32" s="53">
        <v>3871</v>
      </c>
      <c r="N32" s="47">
        <v>3927</v>
      </c>
      <c r="O32" s="48"/>
      <c r="P32" s="49">
        <f t="shared" si="1"/>
        <v>0</v>
      </c>
      <c r="Q32" s="49">
        <f t="shared" si="2"/>
        <v>0</v>
      </c>
      <c r="R32" s="49">
        <f t="shared" si="3"/>
        <v>3927</v>
      </c>
      <c r="S32" s="49">
        <f t="shared" si="4"/>
        <v>0</v>
      </c>
      <c r="T32" s="50">
        <f t="shared" si="5"/>
        <v>3927</v>
      </c>
    </row>
    <row r="33" spans="1:20" x14ac:dyDescent="0.2">
      <c r="A33" s="40">
        <v>25</v>
      </c>
      <c r="B33" s="41" t="s">
        <v>435</v>
      </c>
      <c r="C33" s="41">
        <v>2</v>
      </c>
      <c r="D33" s="42" t="s">
        <v>452</v>
      </c>
      <c r="E33" s="43">
        <v>12</v>
      </c>
      <c r="F33" s="44"/>
      <c r="G33" s="48">
        <v>492</v>
      </c>
      <c r="H33" s="61">
        <v>492</v>
      </c>
      <c r="I33" s="53" t="s">
        <v>229</v>
      </c>
      <c r="J33" s="54">
        <v>18</v>
      </c>
      <c r="K33" s="46" t="s">
        <v>453</v>
      </c>
      <c r="L33" s="97" t="s">
        <v>690</v>
      </c>
      <c r="M33" s="53">
        <v>830</v>
      </c>
      <c r="N33" s="47">
        <v>528</v>
      </c>
      <c r="O33" s="61">
        <v>44</v>
      </c>
      <c r="P33" s="49">
        <f t="shared" si="1"/>
        <v>0</v>
      </c>
      <c r="Q33" s="49">
        <f t="shared" si="2"/>
        <v>0</v>
      </c>
      <c r="R33" s="49">
        <f t="shared" si="3"/>
        <v>572</v>
      </c>
      <c r="S33" s="49">
        <f t="shared" si="4"/>
        <v>0</v>
      </c>
      <c r="T33" s="50">
        <f t="shared" si="5"/>
        <v>572</v>
      </c>
    </row>
    <row r="34" spans="1:20" x14ac:dyDescent="0.2">
      <c r="A34" s="40">
        <v>26</v>
      </c>
      <c r="B34" s="41" t="s">
        <v>435</v>
      </c>
      <c r="C34" s="41">
        <v>2</v>
      </c>
      <c r="D34" s="42" t="s">
        <v>454</v>
      </c>
      <c r="E34" s="43">
        <v>6</v>
      </c>
      <c r="F34" s="44"/>
      <c r="G34" s="48">
        <v>20</v>
      </c>
      <c r="H34" s="61">
        <v>20</v>
      </c>
      <c r="I34" s="53" t="s">
        <v>229</v>
      </c>
      <c r="J34" s="54">
        <v>17</v>
      </c>
      <c r="K34" s="46" t="s">
        <v>344</v>
      </c>
      <c r="L34" s="97" t="s">
        <v>690</v>
      </c>
      <c r="M34" s="53">
        <v>282</v>
      </c>
      <c r="N34" s="47">
        <v>25</v>
      </c>
      <c r="O34" s="61">
        <v>67</v>
      </c>
      <c r="P34" s="49">
        <f t="shared" si="1"/>
        <v>0</v>
      </c>
      <c r="Q34" s="49">
        <f t="shared" si="2"/>
        <v>0</v>
      </c>
      <c r="R34" s="49">
        <f t="shared" si="3"/>
        <v>92</v>
      </c>
      <c r="S34" s="49">
        <f t="shared" si="4"/>
        <v>0</v>
      </c>
      <c r="T34" s="50">
        <f t="shared" si="5"/>
        <v>92</v>
      </c>
    </row>
    <row r="35" spans="1:20" x14ac:dyDescent="0.2">
      <c r="A35" s="40">
        <v>27</v>
      </c>
      <c r="B35" s="41" t="s">
        <v>435</v>
      </c>
      <c r="C35" s="41">
        <v>2</v>
      </c>
      <c r="D35" s="42" t="s">
        <v>454</v>
      </c>
      <c r="E35" s="43">
        <v>7</v>
      </c>
      <c r="F35" s="44"/>
      <c r="G35" s="48">
        <v>22</v>
      </c>
      <c r="H35" s="61">
        <v>22</v>
      </c>
      <c r="I35" s="53" t="s">
        <v>229</v>
      </c>
      <c r="J35" s="54">
        <v>17</v>
      </c>
      <c r="K35" s="46" t="s">
        <v>455</v>
      </c>
      <c r="L35" s="97" t="s">
        <v>690</v>
      </c>
      <c r="M35" s="53">
        <v>332</v>
      </c>
      <c r="N35" s="47">
        <v>66</v>
      </c>
      <c r="O35" s="61">
        <v>66</v>
      </c>
      <c r="P35" s="49">
        <f t="shared" si="1"/>
        <v>0</v>
      </c>
      <c r="Q35" s="49">
        <f t="shared" si="2"/>
        <v>0</v>
      </c>
      <c r="R35" s="49">
        <f t="shared" si="3"/>
        <v>132</v>
      </c>
      <c r="S35" s="49">
        <f t="shared" si="4"/>
        <v>0</v>
      </c>
      <c r="T35" s="50">
        <f t="shared" si="5"/>
        <v>132</v>
      </c>
    </row>
    <row r="36" spans="1:20" x14ac:dyDescent="0.2">
      <c r="A36" s="40">
        <v>28</v>
      </c>
      <c r="B36" s="41" t="s">
        <v>435</v>
      </c>
      <c r="C36" s="41">
        <v>2</v>
      </c>
      <c r="D36" s="42" t="s">
        <v>456</v>
      </c>
      <c r="E36" s="43">
        <v>5</v>
      </c>
      <c r="F36" s="44"/>
      <c r="G36" s="48">
        <v>122</v>
      </c>
      <c r="H36" s="48">
        <v>122</v>
      </c>
      <c r="I36" s="53" t="s">
        <v>229</v>
      </c>
      <c r="J36" s="54">
        <v>17</v>
      </c>
      <c r="K36" s="46" t="s">
        <v>305</v>
      </c>
      <c r="L36" s="97" t="s">
        <v>692</v>
      </c>
      <c r="M36" s="53">
        <v>122</v>
      </c>
      <c r="N36" s="47">
        <v>105</v>
      </c>
      <c r="O36" s="48">
        <v>8</v>
      </c>
      <c r="P36" s="49">
        <f t="shared" si="1"/>
        <v>0</v>
      </c>
      <c r="Q36" s="49">
        <f t="shared" si="2"/>
        <v>0</v>
      </c>
      <c r="R36" s="49">
        <f t="shared" si="3"/>
        <v>113</v>
      </c>
      <c r="S36" s="49">
        <f t="shared" si="4"/>
        <v>0</v>
      </c>
      <c r="T36" s="50">
        <f t="shared" si="5"/>
        <v>113</v>
      </c>
    </row>
    <row r="37" spans="1:20" x14ac:dyDescent="0.2">
      <c r="A37" s="40">
        <v>29</v>
      </c>
      <c r="B37" s="41" t="s">
        <v>435</v>
      </c>
      <c r="C37" s="41">
        <v>2</v>
      </c>
      <c r="D37" s="42" t="s">
        <v>456</v>
      </c>
      <c r="E37" s="43">
        <v>9</v>
      </c>
      <c r="F37" s="44"/>
      <c r="G37" s="48">
        <v>480</v>
      </c>
      <c r="H37" s="61">
        <v>290</v>
      </c>
      <c r="I37" s="53" t="s">
        <v>229</v>
      </c>
      <c r="J37" s="54">
        <v>17</v>
      </c>
      <c r="K37" s="46" t="s">
        <v>457</v>
      </c>
      <c r="L37" s="97" t="s">
        <v>690</v>
      </c>
      <c r="M37" s="53">
        <v>480</v>
      </c>
      <c r="N37" s="47">
        <v>300</v>
      </c>
      <c r="O37" s="61">
        <v>35</v>
      </c>
      <c r="P37" s="49">
        <f t="shared" si="1"/>
        <v>0</v>
      </c>
      <c r="Q37" s="49">
        <f t="shared" si="2"/>
        <v>0</v>
      </c>
      <c r="R37" s="49">
        <f t="shared" si="3"/>
        <v>335</v>
      </c>
      <c r="S37" s="49">
        <f t="shared" si="4"/>
        <v>0</v>
      </c>
      <c r="T37" s="50">
        <f t="shared" si="5"/>
        <v>335</v>
      </c>
    </row>
    <row r="38" spans="1:20" x14ac:dyDescent="0.2">
      <c r="A38" s="40">
        <v>30</v>
      </c>
      <c r="B38" s="41" t="s">
        <v>435</v>
      </c>
      <c r="C38" s="41">
        <v>2</v>
      </c>
      <c r="D38" s="42" t="s">
        <v>456</v>
      </c>
      <c r="E38" s="43">
        <v>23</v>
      </c>
      <c r="F38" s="44"/>
      <c r="G38" s="48">
        <v>342</v>
      </c>
      <c r="H38" s="48">
        <v>342</v>
      </c>
      <c r="I38" s="53" t="s">
        <v>229</v>
      </c>
      <c r="J38" s="54">
        <v>17</v>
      </c>
      <c r="K38" s="46" t="s">
        <v>458</v>
      </c>
      <c r="L38" s="97" t="s">
        <v>690</v>
      </c>
      <c r="M38" s="53">
        <v>342</v>
      </c>
      <c r="N38" s="47">
        <v>379</v>
      </c>
      <c r="O38" s="48"/>
      <c r="P38" s="49">
        <f t="shared" si="1"/>
        <v>0</v>
      </c>
      <c r="Q38" s="49">
        <f t="shared" si="2"/>
        <v>0</v>
      </c>
      <c r="R38" s="49">
        <f t="shared" si="3"/>
        <v>379</v>
      </c>
      <c r="S38" s="49">
        <f t="shared" si="4"/>
        <v>0</v>
      </c>
      <c r="T38" s="50">
        <f t="shared" si="5"/>
        <v>379</v>
      </c>
    </row>
    <row r="39" spans="1:20" x14ac:dyDescent="0.2">
      <c r="A39" s="40">
        <v>31</v>
      </c>
      <c r="B39" s="41" t="s">
        <v>435</v>
      </c>
      <c r="C39" s="41">
        <v>2</v>
      </c>
      <c r="D39" s="42" t="s">
        <v>456</v>
      </c>
      <c r="E39" s="43">
        <v>34</v>
      </c>
      <c r="F39" s="44"/>
      <c r="G39" s="48">
        <v>0</v>
      </c>
      <c r="H39" s="61"/>
      <c r="I39" s="53"/>
      <c r="J39" s="54"/>
      <c r="K39" s="46"/>
      <c r="L39" s="97" t="s">
        <v>670</v>
      </c>
      <c r="M39" s="53"/>
      <c r="N39" s="47"/>
      <c r="O39" s="61">
        <v>18</v>
      </c>
      <c r="P39" s="49">
        <f t="shared" si="1"/>
        <v>0</v>
      </c>
      <c r="Q39" s="49">
        <f t="shared" si="2"/>
        <v>0</v>
      </c>
      <c r="R39" s="49">
        <f t="shared" si="3"/>
        <v>18</v>
      </c>
      <c r="S39" s="49">
        <f t="shared" si="4"/>
        <v>0</v>
      </c>
      <c r="T39" s="50">
        <f t="shared" si="5"/>
        <v>18</v>
      </c>
    </row>
    <row r="40" spans="1:20" x14ac:dyDescent="0.2">
      <c r="A40" s="40">
        <v>32</v>
      </c>
      <c r="B40" s="41" t="s">
        <v>435</v>
      </c>
      <c r="C40" s="41">
        <v>2</v>
      </c>
      <c r="D40" s="42" t="s">
        <v>456</v>
      </c>
      <c r="E40" s="43">
        <v>37</v>
      </c>
      <c r="F40" s="44"/>
      <c r="G40" s="48">
        <v>1550</v>
      </c>
      <c r="H40" s="61">
        <v>1550</v>
      </c>
      <c r="I40" s="53" t="s">
        <v>229</v>
      </c>
      <c r="J40" s="54">
        <v>17</v>
      </c>
      <c r="K40" s="46" t="s">
        <v>459</v>
      </c>
      <c r="L40" s="97" t="s">
        <v>670</v>
      </c>
      <c r="M40" s="53">
        <v>2011</v>
      </c>
      <c r="N40" s="47">
        <v>1182</v>
      </c>
      <c r="O40" s="61">
        <v>138</v>
      </c>
      <c r="P40" s="49">
        <f t="shared" si="1"/>
        <v>0</v>
      </c>
      <c r="Q40" s="49">
        <f t="shared" si="2"/>
        <v>0</v>
      </c>
      <c r="R40" s="49">
        <f t="shared" si="3"/>
        <v>1320</v>
      </c>
      <c r="S40" s="49">
        <f t="shared" si="4"/>
        <v>0</v>
      </c>
      <c r="T40" s="50">
        <f t="shared" si="5"/>
        <v>1320</v>
      </c>
    </row>
    <row r="41" spans="1:20" x14ac:dyDescent="0.2">
      <c r="A41" s="40">
        <v>33</v>
      </c>
      <c r="B41" s="41" t="s">
        <v>435</v>
      </c>
      <c r="C41" s="41">
        <v>2</v>
      </c>
      <c r="D41" s="42" t="s">
        <v>367</v>
      </c>
      <c r="E41" s="43">
        <v>4</v>
      </c>
      <c r="F41" s="42" t="s">
        <v>10</v>
      </c>
      <c r="G41" s="48">
        <v>511</v>
      </c>
      <c r="H41" s="48">
        <v>511</v>
      </c>
      <c r="I41" s="53" t="s">
        <v>229</v>
      </c>
      <c r="J41" s="84">
        <v>17</v>
      </c>
      <c r="K41" s="83" t="s">
        <v>460</v>
      </c>
      <c r="L41" s="97" t="s">
        <v>663</v>
      </c>
      <c r="M41" s="53">
        <v>544</v>
      </c>
      <c r="N41" s="47">
        <v>621</v>
      </c>
      <c r="O41" s="48"/>
      <c r="P41" s="49">
        <f t="shared" ref="P41:P64" si="6">IF($C41=7,SUM($N41+$O41),)</f>
        <v>0</v>
      </c>
      <c r="Q41" s="49">
        <f t="shared" ref="Q41:Q64" si="7">IF($C41=5,SUM($N41+$O41),)</f>
        <v>0</v>
      </c>
      <c r="R41" s="49">
        <f t="shared" ref="R41:R64" si="8">IF($C41=2,SUM($N41+$O41),)</f>
        <v>621</v>
      </c>
      <c r="S41" s="49">
        <f t="shared" ref="S41:S64" si="9">IF($C41=1,SUM($N41+$O41),)</f>
        <v>0</v>
      </c>
      <c r="T41" s="50">
        <f t="shared" ref="T41:T72" si="10">P41+Q41+R41+S41</f>
        <v>621</v>
      </c>
    </row>
    <row r="42" spans="1:20" x14ac:dyDescent="0.2">
      <c r="A42" s="40">
        <v>34</v>
      </c>
      <c r="B42" s="41" t="s">
        <v>435</v>
      </c>
      <c r="C42" s="41">
        <v>2</v>
      </c>
      <c r="D42" s="42" t="s">
        <v>367</v>
      </c>
      <c r="E42" s="43">
        <v>12</v>
      </c>
      <c r="F42" s="44"/>
      <c r="G42" s="48">
        <v>0</v>
      </c>
      <c r="H42" s="61"/>
      <c r="I42" s="53"/>
      <c r="J42" s="54"/>
      <c r="K42" s="46"/>
      <c r="L42" s="97" t="s">
        <v>663</v>
      </c>
      <c r="M42" s="53"/>
      <c r="N42" s="47"/>
      <c r="O42" s="61">
        <v>66</v>
      </c>
      <c r="P42" s="49">
        <f t="shared" si="6"/>
        <v>0</v>
      </c>
      <c r="Q42" s="49">
        <f t="shared" si="7"/>
        <v>0</v>
      </c>
      <c r="R42" s="49">
        <f t="shared" si="8"/>
        <v>66</v>
      </c>
      <c r="S42" s="49">
        <f t="shared" si="9"/>
        <v>0</v>
      </c>
      <c r="T42" s="50">
        <f t="shared" si="10"/>
        <v>66</v>
      </c>
    </row>
    <row r="43" spans="1:20" x14ac:dyDescent="0.2">
      <c r="A43" s="40">
        <v>35</v>
      </c>
      <c r="B43" s="41" t="s">
        <v>435</v>
      </c>
      <c r="C43" s="41">
        <v>2</v>
      </c>
      <c r="D43" s="42" t="s">
        <v>461</v>
      </c>
      <c r="E43" s="60">
        <v>4</v>
      </c>
      <c r="F43" s="44" t="s">
        <v>462</v>
      </c>
      <c r="G43" s="48">
        <v>1002</v>
      </c>
      <c r="H43" s="48">
        <v>690</v>
      </c>
      <c r="I43" s="53" t="s">
        <v>229</v>
      </c>
      <c r="J43" s="54">
        <v>18</v>
      </c>
      <c r="K43" s="54">
        <v>67</v>
      </c>
      <c r="L43" s="98" t="s">
        <v>689</v>
      </c>
      <c r="M43" s="53"/>
      <c r="N43" s="47">
        <v>1001</v>
      </c>
      <c r="O43" s="48">
        <v>219</v>
      </c>
      <c r="P43" s="49">
        <f t="shared" si="6"/>
        <v>0</v>
      </c>
      <c r="Q43" s="49">
        <f t="shared" si="7"/>
        <v>0</v>
      </c>
      <c r="R43" s="49">
        <f t="shared" si="8"/>
        <v>1220</v>
      </c>
      <c r="S43" s="49">
        <f t="shared" si="9"/>
        <v>0</v>
      </c>
      <c r="T43" s="50">
        <f t="shared" si="10"/>
        <v>1220</v>
      </c>
    </row>
    <row r="44" spans="1:20" x14ac:dyDescent="0.2">
      <c r="A44" s="40">
        <v>36</v>
      </c>
      <c r="B44" s="41" t="s">
        <v>435</v>
      </c>
      <c r="C44" s="41">
        <v>2</v>
      </c>
      <c r="D44" s="42" t="s">
        <v>461</v>
      </c>
      <c r="E44" s="43">
        <v>5</v>
      </c>
      <c r="F44" s="42" t="s">
        <v>10</v>
      </c>
      <c r="G44" s="48">
        <v>0</v>
      </c>
      <c r="H44" s="61"/>
      <c r="I44" s="53"/>
      <c r="J44" s="54"/>
      <c r="K44" s="46"/>
      <c r="L44" s="97" t="s">
        <v>687</v>
      </c>
      <c r="M44" s="53"/>
      <c r="N44" s="47"/>
      <c r="O44" s="61">
        <v>32</v>
      </c>
      <c r="P44" s="49">
        <f t="shared" si="6"/>
        <v>0</v>
      </c>
      <c r="Q44" s="49">
        <f t="shared" si="7"/>
        <v>0</v>
      </c>
      <c r="R44" s="49">
        <f t="shared" si="8"/>
        <v>32</v>
      </c>
      <c r="S44" s="49">
        <f t="shared" si="9"/>
        <v>0</v>
      </c>
      <c r="T44" s="50">
        <f t="shared" si="10"/>
        <v>32</v>
      </c>
    </row>
    <row r="45" spans="1:20" x14ac:dyDescent="0.2">
      <c r="A45" s="40">
        <v>37</v>
      </c>
      <c r="B45" s="41" t="s">
        <v>435</v>
      </c>
      <c r="C45" s="41">
        <v>2</v>
      </c>
      <c r="D45" s="42" t="s">
        <v>461</v>
      </c>
      <c r="E45" s="43">
        <v>5</v>
      </c>
      <c r="F45" s="44"/>
      <c r="G45" s="48">
        <v>140</v>
      </c>
      <c r="H45" s="48">
        <v>140</v>
      </c>
      <c r="I45" s="53" t="s">
        <v>229</v>
      </c>
      <c r="J45" s="54">
        <v>18</v>
      </c>
      <c r="K45" s="54" t="s">
        <v>463</v>
      </c>
      <c r="L45" s="100" t="s">
        <v>687</v>
      </c>
      <c r="M45" s="53">
        <v>224</v>
      </c>
      <c r="N45" s="47">
        <v>224</v>
      </c>
      <c r="O45" s="47">
        <v>31</v>
      </c>
      <c r="P45" s="49">
        <f t="shared" si="6"/>
        <v>0</v>
      </c>
      <c r="Q45" s="49">
        <f t="shared" si="7"/>
        <v>0</v>
      </c>
      <c r="R45" s="49">
        <f t="shared" si="8"/>
        <v>255</v>
      </c>
      <c r="S45" s="49">
        <f t="shared" si="9"/>
        <v>0</v>
      </c>
      <c r="T45" s="50">
        <f t="shared" si="10"/>
        <v>255</v>
      </c>
    </row>
    <row r="46" spans="1:20" x14ac:dyDescent="0.2">
      <c r="A46" s="40">
        <v>38</v>
      </c>
      <c r="B46" s="41" t="s">
        <v>435</v>
      </c>
      <c r="C46" s="41">
        <v>2</v>
      </c>
      <c r="D46" s="42" t="s">
        <v>461</v>
      </c>
      <c r="E46" s="43">
        <v>12</v>
      </c>
      <c r="F46" s="44"/>
      <c r="G46" s="48">
        <v>0</v>
      </c>
      <c r="H46" s="48"/>
      <c r="I46" s="53"/>
      <c r="J46" s="54"/>
      <c r="K46" s="54"/>
      <c r="L46" s="98" t="s">
        <v>689</v>
      </c>
      <c r="M46" s="53"/>
      <c r="N46" s="47">
        <v>542</v>
      </c>
      <c r="O46" s="48"/>
      <c r="P46" s="49">
        <f t="shared" si="6"/>
        <v>0</v>
      </c>
      <c r="Q46" s="49">
        <f t="shared" si="7"/>
        <v>0</v>
      </c>
      <c r="R46" s="49">
        <f t="shared" si="8"/>
        <v>542</v>
      </c>
      <c r="S46" s="49">
        <f t="shared" si="9"/>
        <v>0</v>
      </c>
      <c r="T46" s="50">
        <f t="shared" si="10"/>
        <v>542</v>
      </c>
    </row>
    <row r="47" spans="1:20" x14ac:dyDescent="0.2">
      <c r="A47" s="40">
        <v>39</v>
      </c>
      <c r="B47" s="41" t="s">
        <v>435</v>
      </c>
      <c r="C47" s="41">
        <v>2</v>
      </c>
      <c r="D47" s="42" t="s">
        <v>461</v>
      </c>
      <c r="E47" s="52">
        <v>13</v>
      </c>
      <c r="F47" s="44"/>
      <c r="G47" s="48">
        <v>191</v>
      </c>
      <c r="H47" s="61">
        <v>191</v>
      </c>
      <c r="I47" s="53" t="s">
        <v>229</v>
      </c>
      <c r="J47" s="54">
        <v>18</v>
      </c>
      <c r="K47" s="46" t="s">
        <v>464</v>
      </c>
      <c r="L47" s="97" t="s">
        <v>687</v>
      </c>
      <c r="M47" s="53">
        <v>396</v>
      </c>
      <c r="N47" s="47">
        <v>196</v>
      </c>
      <c r="O47" s="61">
        <v>46</v>
      </c>
      <c r="P47" s="49">
        <f t="shared" si="6"/>
        <v>0</v>
      </c>
      <c r="Q47" s="49">
        <f t="shared" si="7"/>
        <v>0</v>
      </c>
      <c r="R47" s="49">
        <f t="shared" si="8"/>
        <v>242</v>
      </c>
      <c r="S47" s="49">
        <f t="shared" si="9"/>
        <v>0</v>
      </c>
      <c r="T47" s="50">
        <f t="shared" si="10"/>
        <v>242</v>
      </c>
    </row>
    <row r="48" spans="1:20" x14ac:dyDescent="0.2">
      <c r="A48" s="40">
        <v>40</v>
      </c>
      <c r="B48" s="41" t="s">
        <v>435</v>
      </c>
      <c r="C48" s="41">
        <v>2</v>
      </c>
      <c r="D48" s="42" t="s">
        <v>465</v>
      </c>
      <c r="E48" s="60">
        <v>3</v>
      </c>
      <c r="F48" s="44"/>
      <c r="G48" s="48">
        <v>1887</v>
      </c>
      <c r="H48" s="61">
        <v>1887</v>
      </c>
      <c r="I48" s="53" t="s">
        <v>229</v>
      </c>
      <c r="J48" s="54">
        <v>17</v>
      </c>
      <c r="K48" s="46" t="s">
        <v>466</v>
      </c>
      <c r="L48" s="97" t="s">
        <v>693</v>
      </c>
      <c r="M48" s="53">
        <v>2729</v>
      </c>
      <c r="N48" s="47">
        <v>2271</v>
      </c>
      <c r="O48" s="61">
        <v>94</v>
      </c>
      <c r="P48" s="49">
        <f t="shared" si="6"/>
        <v>0</v>
      </c>
      <c r="Q48" s="49">
        <f t="shared" si="7"/>
        <v>0</v>
      </c>
      <c r="R48" s="49">
        <f t="shared" si="8"/>
        <v>2365</v>
      </c>
      <c r="S48" s="49">
        <f t="shared" si="9"/>
        <v>0</v>
      </c>
      <c r="T48" s="50">
        <f t="shared" si="10"/>
        <v>2365</v>
      </c>
    </row>
    <row r="49" spans="1:20" x14ac:dyDescent="0.2">
      <c r="A49" s="40">
        <v>41</v>
      </c>
      <c r="B49" s="41" t="s">
        <v>435</v>
      </c>
      <c r="C49" s="41">
        <v>2</v>
      </c>
      <c r="D49" s="42" t="s">
        <v>465</v>
      </c>
      <c r="E49" s="43">
        <v>5</v>
      </c>
      <c r="F49" s="44"/>
      <c r="G49" s="48">
        <v>0</v>
      </c>
      <c r="H49" s="61"/>
      <c r="I49" s="53"/>
      <c r="J49" s="54"/>
      <c r="K49" s="46"/>
      <c r="L49" s="97" t="s">
        <v>690</v>
      </c>
      <c r="M49" s="53"/>
      <c r="N49" s="47"/>
      <c r="O49" s="61">
        <v>42</v>
      </c>
      <c r="P49" s="49">
        <f t="shared" si="6"/>
        <v>0</v>
      </c>
      <c r="Q49" s="49">
        <f t="shared" si="7"/>
        <v>0</v>
      </c>
      <c r="R49" s="49">
        <f t="shared" si="8"/>
        <v>42</v>
      </c>
      <c r="S49" s="49">
        <f t="shared" si="9"/>
        <v>0</v>
      </c>
      <c r="T49" s="50">
        <f t="shared" si="10"/>
        <v>42</v>
      </c>
    </row>
    <row r="50" spans="1:20" x14ac:dyDescent="0.2">
      <c r="A50" s="40">
        <v>42</v>
      </c>
      <c r="B50" s="41" t="s">
        <v>435</v>
      </c>
      <c r="C50" s="41">
        <v>2</v>
      </c>
      <c r="D50" s="42" t="s">
        <v>465</v>
      </c>
      <c r="E50" s="43">
        <v>20</v>
      </c>
      <c r="F50" s="44"/>
      <c r="G50" s="48">
        <v>0</v>
      </c>
      <c r="H50" s="61"/>
      <c r="I50" s="53"/>
      <c r="J50" s="54"/>
      <c r="K50" s="46"/>
      <c r="L50" s="97" t="s">
        <v>690</v>
      </c>
      <c r="M50" s="53"/>
      <c r="N50" s="47"/>
      <c r="O50" s="61">
        <v>52</v>
      </c>
      <c r="P50" s="49">
        <f t="shared" si="6"/>
        <v>0</v>
      </c>
      <c r="Q50" s="49">
        <f t="shared" si="7"/>
        <v>0</v>
      </c>
      <c r="R50" s="49">
        <f t="shared" si="8"/>
        <v>52</v>
      </c>
      <c r="S50" s="49">
        <f t="shared" si="9"/>
        <v>0</v>
      </c>
      <c r="T50" s="50">
        <f t="shared" si="10"/>
        <v>52</v>
      </c>
    </row>
    <row r="51" spans="1:20" x14ac:dyDescent="0.2">
      <c r="A51" s="40">
        <v>43</v>
      </c>
      <c r="B51" s="41" t="s">
        <v>435</v>
      </c>
      <c r="C51" s="41">
        <v>2</v>
      </c>
      <c r="D51" s="42" t="s">
        <v>465</v>
      </c>
      <c r="E51" s="43">
        <v>24</v>
      </c>
      <c r="F51" s="44"/>
      <c r="G51" s="48">
        <v>805</v>
      </c>
      <c r="H51" s="61">
        <v>805</v>
      </c>
      <c r="I51" s="53" t="s">
        <v>229</v>
      </c>
      <c r="J51" s="54">
        <v>17</v>
      </c>
      <c r="K51" s="46" t="s">
        <v>189</v>
      </c>
      <c r="L51" s="97" t="s">
        <v>690</v>
      </c>
      <c r="M51" s="53">
        <v>1321</v>
      </c>
      <c r="N51" s="47">
        <v>919</v>
      </c>
      <c r="O51" s="61">
        <v>64</v>
      </c>
      <c r="P51" s="49">
        <f t="shared" si="6"/>
        <v>0</v>
      </c>
      <c r="Q51" s="49">
        <f t="shared" si="7"/>
        <v>0</v>
      </c>
      <c r="R51" s="49">
        <f t="shared" si="8"/>
        <v>983</v>
      </c>
      <c r="S51" s="49">
        <f t="shared" si="9"/>
        <v>0</v>
      </c>
      <c r="T51" s="50">
        <f t="shared" si="10"/>
        <v>983</v>
      </c>
    </row>
    <row r="52" spans="1:20" x14ac:dyDescent="0.2">
      <c r="A52" s="40">
        <v>44</v>
      </c>
      <c r="B52" s="41" t="s">
        <v>435</v>
      </c>
      <c r="C52" s="41">
        <v>2</v>
      </c>
      <c r="D52" s="42" t="s">
        <v>372</v>
      </c>
      <c r="E52" s="43">
        <v>6</v>
      </c>
      <c r="F52" s="44"/>
      <c r="G52" s="48">
        <v>35</v>
      </c>
      <c r="H52" s="61">
        <v>35</v>
      </c>
      <c r="I52" s="53" t="s">
        <v>229</v>
      </c>
      <c r="J52" s="54">
        <v>17</v>
      </c>
      <c r="K52" s="46" t="s">
        <v>467</v>
      </c>
      <c r="L52" s="97" t="s">
        <v>671</v>
      </c>
      <c r="M52" s="53">
        <v>464</v>
      </c>
      <c r="N52" s="47">
        <v>37</v>
      </c>
      <c r="O52" s="61">
        <v>43</v>
      </c>
      <c r="P52" s="49">
        <f t="shared" si="6"/>
        <v>0</v>
      </c>
      <c r="Q52" s="49">
        <f t="shared" si="7"/>
        <v>0</v>
      </c>
      <c r="R52" s="49">
        <f t="shared" si="8"/>
        <v>80</v>
      </c>
      <c r="S52" s="49">
        <f t="shared" si="9"/>
        <v>0</v>
      </c>
      <c r="T52" s="50">
        <f t="shared" si="10"/>
        <v>80</v>
      </c>
    </row>
    <row r="53" spans="1:20" x14ac:dyDescent="0.2">
      <c r="A53" s="40">
        <v>45</v>
      </c>
      <c r="B53" s="41" t="s">
        <v>435</v>
      </c>
      <c r="C53" s="41">
        <v>2</v>
      </c>
      <c r="D53" s="42" t="s">
        <v>372</v>
      </c>
      <c r="E53" s="43">
        <v>8</v>
      </c>
      <c r="F53" s="44"/>
      <c r="G53" s="48">
        <v>412</v>
      </c>
      <c r="H53" s="48">
        <v>412</v>
      </c>
      <c r="I53" s="53" t="s">
        <v>229</v>
      </c>
      <c r="J53" s="54">
        <v>17</v>
      </c>
      <c r="K53" s="46" t="s">
        <v>468</v>
      </c>
      <c r="L53" s="97" t="s">
        <v>671</v>
      </c>
      <c r="M53" s="53">
        <v>668</v>
      </c>
      <c r="N53" s="47">
        <v>668</v>
      </c>
      <c r="O53" s="48"/>
      <c r="P53" s="49">
        <f t="shared" si="6"/>
        <v>0</v>
      </c>
      <c r="Q53" s="49">
        <f t="shared" si="7"/>
        <v>0</v>
      </c>
      <c r="R53" s="49">
        <f t="shared" si="8"/>
        <v>668</v>
      </c>
      <c r="S53" s="49">
        <f t="shared" si="9"/>
        <v>0</v>
      </c>
      <c r="T53" s="50">
        <f t="shared" si="10"/>
        <v>668</v>
      </c>
    </row>
    <row r="54" spans="1:20" x14ac:dyDescent="0.2">
      <c r="A54" s="40">
        <v>46</v>
      </c>
      <c r="B54" s="41" t="s">
        <v>435</v>
      </c>
      <c r="C54" s="41">
        <v>2</v>
      </c>
      <c r="D54" s="42" t="s">
        <v>372</v>
      </c>
      <c r="E54" s="43">
        <v>14</v>
      </c>
      <c r="F54" s="44"/>
      <c r="G54" s="48">
        <v>579</v>
      </c>
      <c r="H54" s="61">
        <v>579</v>
      </c>
      <c r="I54" s="53" t="s">
        <v>229</v>
      </c>
      <c r="J54" s="54">
        <v>17</v>
      </c>
      <c r="K54" s="46" t="s">
        <v>469</v>
      </c>
      <c r="L54" s="97" t="s">
        <v>693</v>
      </c>
      <c r="M54" s="53">
        <v>579</v>
      </c>
      <c r="N54" s="47">
        <v>571</v>
      </c>
      <c r="O54" s="61">
        <v>42</v>
      </c>
      <c r="P54" s="49">
        <f t="shared" si="6"/>
        <v>0</v>
      </c>
      <c r="Q54" s="49">
        <f t="shared" si="7"/>
        <v>0</v>
      </c>
      <c r="R54" s="49">
        <f t="shared" si="8"/>
        <v>613</v>
      </c>
      <c r="S54" s="49">
        <f t="shared" si="9"/>
        <v>0</v>
      </c>
      <c r="T54" s="50">
        <f t="shared" si="10"/>
        <v>613</v>
      </c>
    </row>
    <row r="55" spans="1:20" x14ac:dyDescent="0.2">
      <c r="A55" s="40">
        <v>47</v>
      </c>
      <c r="B55" s="41" t="s">
        <v>435</v>
      </c>
      <c r="C55" s="41">
        <v>2</v>
      </c>
      <c r="D55" s="42" t="s">
        <v>372</v>
      </c>
      <c r="E55" s="43">
        <v>20</v>
      </c>
      <c r="F55" s="44"/>
      <c r="G55" s="48">
        <v>855</v>
      </c>
      <c r="H55" s="48">
        <v>837</v>
      </c>
      <c r="I55" s="53" t="s">
        <v>229</v>
      </c>
      <c r="J55" s="54">
        <v>17</v>
      </c>
      <c r="K55" s="46" t="s">
        <v>470</v>
      </c>
      <c r="L55" s="97" t="s">
        <v>693</v>
      </c>
      <c r="M55" s="53">
        <v>855</v>
      </c>
      <c r="N55" s="47">
        <v>856</v>
      </c>
      <c r="O55" s="48"/>
      <c r="P55" s="49">
        <f t="shared" si="6"/>
        <v>0</v>
      </c>
      <c r="Q55" s="49">
        <f t="shared" si="7"/>
        <v>0</v>
      </c>
      <c r="R55" s="49">
        <f t="shared" si="8"/>
        <v>856</v>
      </c>
      <c r="S55" s="49">
        <f t="shared" si="9"/>
        <v>0</v>
      </c>
      <c r="T55" s="50">
        <f t="shared" si="10"/>
        <v>856</v>
      </c>
    </row>
    <row r="56" spans="1:20" x14ac:dyDescent="0.2">
      <c r="A56" s="40">
        <v>48</v>
      </c>
      <c r="B56" s="41" t="s">
        <v>435</v>
      </c>
      <c r="C56" s="41">
        <v>2</v>
      </c>
      <c r="D56" s="42" t="s">
        <v>471</v>
      </c>
      <c r="E56" s="43">
        <v>5</v>
      </c>
      <c r="F56" s="44"/>
      <c r="G56" s="48">
        <v>0</v>
      </c>
      <c r="H56" s="61"/>
      <c r="I56" s="53"/>
      <c r="J56" s="54"/>
      <c r="K56" s="46"/>
      <c r="L56" s="97" t="s">
        <v>694</v>
      </c>
      <c r="M56" s="53"/>
      <c r="N56" s="47"/>
      <c r="O56" s="61">
        <v>63</v>
      </c>
      <c r="P56" s="49">
        <f t="shared" si="6"/>
        <v>0</v>
      </c>
      <c r="Q56" s="49">
        <f t="shared" si="7"/>
        <v>0</v>
      </c>
      <c r="R56" s="49">
        <f t="shared" si="8"/>
        <v>63</v>
      </c>
      <c r="S56" s="49">
        <f t="shared" si="9"/>
        <v>0</v>
      </c>
      <c r="T56" s="50">
        <f t="shared" si="10"/>
        <v>63</v>
      </c>
    </row>
    <row r="57" spans="1:20" x14ac:dyDescent="0.2">
      <c r="A57" s="40">
        <v>49</v>
      </c>
      <c r="B57" s="41" t="s">
        <v>435</v>
      </c>
      <c r="C57" s="41">
        <v>2</v>
      </c>
      <c r="D57" s="42" t="s">
        <v>472</v>
      </c>
      <c r="E57" s="43">
        <v>9</v>
      </c>
      <c r="F57" s="44"/>
      <c r="G57" s="48">
        <v>723</v>
      </c>
      <c r="H57" s="61">
        <v>723</v>
      </c>
      <c r="I57" s="53" t="s">
        <v>229</v>
      </c>
      <c r="J57" s="54">
        <v>18</v>
      </c>
      <c r="K57" s="46" t="s">
        <v>473</v>
      </c>
      <c r="L57" s="97" t="s">
        <v>687</v>
      </c>
      <c r="M57" s="53">
        <v>1106</v>
      </c>
      <c r="N57" s="47">
        <v>745</v>
      </c>
      <c r="O57" s="61"/>
      <c r="P57" s="49">
        <f t="shared" si="6"/>
        <v>0</v>
      </c>
      <c r="Q57" s="49">
        <f t="shared" si="7"/>
        <v>0</v>
      </c>
      <c r="R57" s="49">
        <f t="shared" si="8"/>
        <v>745</v>
      </c>
      <c r="S57" s="49">
        <f t="shared" si="9"/>
        <v>0</v>
      </c>
      <c r="T57" s="50">
        <f t="shared" si="10"/>
        <v>745</v>
      </c>
    </row>
    <row r="58" spans="1:20" x14ac:dyDescent="0.2">
      <c r="A58" s="40">
        <v>50</v>
      </c>
      <c r="B58" s="41" t="s">
        <v>435</v>
      </c>
      <c r="C58" s="41">
        <v>2</v>
      </c>
      <c r="D58" s="42" t="s">
        <v>474</v>
      </c>
      <c r="E58" s="60">
        <v>3</v>
      </c>
      <c r="F58" s="44"/>
      <c r="G58" s="48">
        <v>3262</v>
      </c>
      <c r="H58" s="61">
        <v>3262</v>
      </c>
      <c r="I58" s="53" t="s">
        <v>229</v>
      </c>
      <c r="J58" s="54">
        <v>18</v>
      </c>
      <c r="K58" s="46" t="s">
        <v>475</v>
      </c>
      <c r="L58" s="97" t="s">
        <v>695</v>
      </c>
      <c r="M58" s="53">
        <v>3525</v>
      </c>
      <c r="N58" s="47">
        <v>3338</v>
      </c>
      <c r="O58" s="61">
        <v>63</v>
      </c>
      <c r="P58" s="49">
        <f t="shared" si="6"/>
        <v>0</v>
      </c>
      <c r="Q58" s="49">
        <f t="shared" si="7"/>
        <v>0</v>
      </c>
      <c r="R58" s="49">
        <f t="shared" si="8"/>
        <v>3401</v>
      </c>
      <c r="S58" s="49">
        <f t="shared" si="9"/>
        <v>0</v>
      </c>
      <c r="T58" s="50">
        <f t="shared" si="10"/>
        <v>3401</v>
      </c>
    </row>
    <row r="59" spans="1:20" x14ac:dyDescent="0.2">
      <c r="A59" s="40">
        <v>51</v>
      </c>
      <c r="B59" s="41" t="s">
        <v>435</v>
      </c>
      <c r="C59" s="41">
        <v>2</v>
      </c>
      <c r="D59" s="42" t="s">
        <v>474</v>
      </c>
      <c r="E59" s="43">
        <v>23</v>
      </c>
      <c r="F59" s="44"/>
      <c r="G59" s="48">
        <v>0</v>
      </c>
      <c r="H59" s="61"/>
      <c r="I59" s="53"/>
      <c r="J59" s="54"/>
      <c r="K59" s="46"/>
      <c r="L59" s="97" t="s">
        <v>687</v>
      </c>
      <c r="M59" s="53"/>
      <c r="N59" s="47"/>
      <c r="O59" s="61">
        <v>69</v>
      </c>
      <c r="P59" s="49">
        <f t="shared" si="6"/>
        <v>0</v>
      </c>
      <c r="Q59" s="49">
        <f t="shared" si="7"/>
        <v>0</v>
      </c>
      <c r="R59" s="49">
        <f t="shared" si="8"/>
        <v>69</v>
      </c>
      <c r="S59" s="49">
        <f t="shared" si="9"/>
        <v>0</v>
      </c>
      <c r="T59" s="50">
        <f t="shared" si="10"/>
        <v>69</v>
      </c>
    </row>
    <row r="60" spans="1:20" x14ac:dyDescent="0.2">
      <c r="A60" s="40">
        <v>52</v>
      </c>
      <c r="B60" s="41" t="s">
        <v>435</v>
      </c>
      <c r="C60" s="41">
        <v>2</v>
      </c>
      <c r="D60" s="42" t="s">
        <v>474</v>
      </c>
      <c r="E60" s="43">
        <v>29</v>
      </c>
      <c r="F60" s="44" t="s">
        <v>10</v>
      </c>
      <c r="G60" s="48">
        <v>2667</v>
      </c>
      <c r="H60" s="61">
        <v>2667</v>
      </c>
      <c r="I60" s="53" t="s">
        <v>229</v>
      </c>
      <c r="J60" s="54">
        <v>18</v>
      </c>
      <c r="K60" s="46" t="s">
        <v>476</v>
      </c>
      <c r="L60" s="97" t="s">
        <v>687</v>
      </c>
      <c r="M60" s="53">
        <v>4069</v>
      </c>
      <c r="N60" s="47">
        <v>3244</v>
      </c>
      <c r="O60" s="61"/>
      <c r="P60" s="49">
        <f t="shared" si="6"/>
        <v>0</v>
      </c>
      <c r="Q60" s="49">
        <f t="shared" si="7"/>
        <v>0</v>
      </c>
      <c r="R60" s="49">
        <f t="shared" si="8"/>
        <v>3244</v>
      </c>
      <c r="S60" s="49">
        <f t="shared" si="9"/>
        <v>0</v>
      </c>
      <c r="T60" s="50">
        <f t="shared" si="10"/>
        <v>3244</v>
      </c>
    </row>
    <row r="61" spans="1:20" x14ac:dyDescent="0.2">
      <c r="A61" s="40">
        <v>53</v>
      </c>
      <c r="B61" s="41" t="s">
        <v>435</v>
      </c>
      <c r="C61" s="41">
        <v>2</v>
      </c>
      <c r="D61" s="42" t="s">
        <v>474</v>
      </c>
      <c r="E61" s="43">
        <v>43</v>
      </c>
      <c r="F61" s="44"/>
      <c r="G61" s="48">
        <v>0</v>
      </c>
      <c r="H61" s="61"/>
      <c r="I61" s="53"/>
      <c r="J61" s="54"/>
      <c r="K61" s="46"/>
      <c r="L61" s="97" t="s">
        <v>689</v>
      </c>
      <c r="M61" s="53"/>
      <c r="N61" s="47"/>
      <c r="O61" s="61">
        <v>64</v>
      </c>
      <c r="P61" s="49">
        <f t="shared" si="6"/>
        <v>0</v>
      </c>
      <c r="Q61" s="49">
        <f t="shared" si="7"/>
        <v>0</v>
      </c>
      <c r="R61" s="49">
        <f t="shared" si="8"/>
        <v>64</v>
      </c>
      <c r="S61" s="49">
        <f t="shared" si="9"/>
        <v>0</v>
      </c>
      <c r="T61" s="50">
        <f t="shared" si="10"/>
        <v>64</v>
      </c>
    </row>
    <row r="62" spans="1:20" x14ac:dyDescent="0.2">
      <c r="A62" s="40">
        <v>54</v>
      </c>
      <c r="B62" s="41" t="s">
        <v>435</v>
      </c>
      <c r="C62" s="41">
        <v>2</v>
      </c>
      <c r="D62" s="42" t="s">
        <v>474</v>
      </c>
      <c r="E62" s="43">
        <v>49</v>
      </c>
      <c r="F62" s="44"/>
      <c r="G62" s="48">
        <v>0</v>
      </c>
      <c r="H62" s="61"/>
      <c r="I62" s="53"/>
      <c r="J62" s="54"/>
      <c r="K62" s="46"/>
      <c r="L62" s="97" t="s">
        <v>689</v>
      </c>
      <c r="M62" s="53"/>
      <c r="N62" s="47"/>
      <c r="O62" s="61">
        <v>44</v>
      </c>
      <c r="P62" s="49">
        <f t="shared" si="6"/>
        <v>0</v>
      </c>
      <c r="Q62" s="49">
        <f t="shared" si="7"/>
        <v>0</v>
      </c>
      <c r="R62" s="49">
        <f t="shared" si="8"/>
        <v>44</v>
      </c>
      <c r="S62" s="49">
        <f t="shared" si="9"/>
        <v>0</v>
      </c>
      <c r="T62" s="50">
        <f t="shared" si="10"/>
        <v>44</v>
      </c>
    </row>
    <row r="63" spans="1:20" x14ac:dyDescent="0.2">
      <c r="A63" s="40">
        <v>55</v>
      </c>
      <c r="B63" s="41" t="s">
        <v>435</v>
      </c>
      <c r="C63" s="41">
        <v>2</v>
      </c>
      <c r="D63" s="42" t="s">
        <v>23</v>
      </c>
      <c r="E63" s="43">
        <v>5</v>
      </c>
      <c r="F63" s="44"/>
      <c r="G63" s="48">
        <v>1658</v>
      </c>
      <c r="H63" s="61">
        <v>1658</v>
      </c>
      <c r="I63" s="53" t="s">
        <v>229</v>
      </c>
      <c r="J63" s="54">
        <v>17</v>
      </c>
      <c r="K63" s="46" t="s">
        <v>477</v>
      </c>
      <c r="L63" s="97" t="s">
        <v>690</v>
      </c>
      <c r="M63" s="121">
        <v>1658</v>
      </c>
      <c r="N63" s="47">
        <v>1596</v>
      </c>
      <c r="O63" s="61">
        <v>0</v>
      </c>
      <c r="P63" s="49">
        <f t="shared" si="6"/>
        <v>0</v>
      </c>
      <c r="Q63" s="49">
        <f t="shared" si="7"/>
        <v>0</v>
      </c>
      <c r="R63" s="49">
        <f t="shared" si="8"/>
        <v>1596</v>
      </c>
      <c r="S63" s="49">
        <f t="shared" si="9"/>
        <v>0</v>
      </c>
      <c r="T63" s="50">
        <f t="shared" si="10"/>
        <v>1596</v>
      </c>
    </row>
    <row r="64" spans="1:20" x14ac:dyDescent="0.2">
      <c r="A64" s="40">
        <v>55</v>
      </c>
      <c r="B64" s="41" t="s">
        <v>435</v>
      </c>
      <c r="C64" s="41">
        <v>2</v>
      </c>
      <c r="D64" s="42" t="s">
        <v>23</v>
      </c>
      <c r="E64" s="43">
        <v>38</v>
      </c>
      <c r="F64" s="44"/>
      <c r="G64" s="48">
        <v>4340</v>
      </c>
      <c r="H64" s="61">
        <v>4340</v>
      </c>
      <c r="I64" s="53" t="s">
        <v>229</v>
      </c>
      <c r="J64" s="54">
        <v>18</v>
      </c>
      <c r="K64" s="46" t="s">
        <v>478</v>
      </c>
      <c r="L64" s="97" t="s">
        <v>694</v>
      </c>
      <c r="M64" s="53">
        <v>4464</v>
      </c>
      <c r="N64" s="47">
        <v>4344</v>
      </c>
      <c r="O64" s="61"/>
      <c r="P64" s="49">
        <f t="shared" si="6"/>
        <v>0</v>
      </c>
      <c r="Q64" s="49">
        <f t="shared" si="7"/>
        <v>0</v>
      </c>
      <c r="R64" s="49">
        <f t="shared" si="8"/>
        <v>4344</v>
      </c>
      <c r="S64" s="49">
        <f t="shared" si="9"/>
        <v>0</v>
      </c>
      <c r="T64" s="50">
        <f t="shared" si="10"/>
        <v>4344</v>
      </c>
    </row>
  </sheetData>
  <mergeCells count="1">
    <mergeCell ref="E6:F6"/>
  </mergeCells>
  <conditionalFormatting sqref="T9:T64">
    <cfRule type="cellIs" dxfId="5" priority="1" operator="greaterThan">
      <formula>8000</formula>
    </cfRule>
    <cfRule type="cellIs" dxfId="4" priority="2" operator="between">
      <formula>1000</formula>
      <formula>8001</formula>
    </cfRule>
    <cfRule type="cellIs" dxfId="3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>&amp;CStrona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9"/>
  <sheetViews>
    <sheetView tabSelected="1" view="pageLayout" zoomScaleNormal="130" workbookViewId="0">
      <selection activeCell="O2" sqref="O2"/>
    </sheetView>
  </sheetViews>
  <sheetFormatPr defaultRowHeight="12.75" x14ac:dyDescent="0.2"/>
  <cols>
    <col min="1" max="1" width="4.140625" style="6" customWidth="1"/>
    <col min="2" max="2" width="4.5703125" customWidth="1"/>
    <col min="3" max="3" width="4.7109375" customWidth="1"/>
    <col min="5" max="5" width="4.28515625" customWidth="1"/>
    <col min="6" max="6" width="7" customWidth="1"/>
    <col min="9" max="9" width="9.140625" style="8"/>
    <col min="10" max="10" width="6" customWidth="1"/>
    <col min="16" max="16" width="8.85546875" customWidth="1"/>
    <col min="17" max="17" width="8.5703125" customWidth="1"/>
    <col min="18" max="18" width="8.42578125" customWidth="1"/>
    <col min="19" max="19" width="7.28515625" customWidth="1"/>
  </cols>
  <sheetData>
    <row r="1" spans="1:20" x14ac:dyDescent="0.2">
      <c r="A1" s="1"/>
      <c r="B1" s="4"/>
      <c r="C1" s="4"/>
      <c r="D1" s="4"/>
      <c r="E1" s="4"/>
      <c r="F1" s="4"/>
      <c r="G1" s="4"/>
      <c r="H1" s="1"/>
      <c r="I1" s="7"/>
      <c r="J1" s="3"/>
      <c r="K1" s="5"/>
    </row>
    <row r="2" spans="1:20" x14ac:dyDescent="0.2">
      <c r="A2" s="1"/>
      <c r="B2" s="4"/>
      <c r="C2" s="4"/>
      <c r="D2" s="4"/>
      <c r="E2" s="4"/>
      <c r="F2" s="4"/>
      <c r="G2" s="4"/>
      <c r="H2" s="1"/>
      <c r="I2" s="7"/>
      <c r="J2" s="2"/>
      <c r="K2" s="4"/>
    </row>
    <row r="3" spans="1:20" x14ac:dyDescent="0.2">
      <c r="A3" s="131" t="s">
        <v>479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20" x14ac:dyDescent="0.2">
      <c r="A4" s="1"/>
      <c r="B4" s="4"/>
      <c r="C4" s="4"/>
      <c r="D4" s="4"/>
      <c r="E4" s="4"/>
      <c r="F4" s="4"/>
      <c r="G4" s="4"/>
      <c r="H4" s="1"/>
      <c r="I4" s="7"/>
      <c r="J4" s="2"/>
      <c r="K4" s="4"/>
    </row>
    <row r="6" spans="1:20" ht="75.75" x14ac:dyDescent="0.2">
      <c r="A6" s="15" t="s">
        <v>25</v>
      </c>
      <c r="B6" s="16" t="s">
        <v>543</v>
      </c>
      <c r="C6" s="88" t="s">
        <v>544</v>
      </c>
      <c r="D6" s="17" t="s">
        <v>0</v>
      </c>
      <c r="E6" s="130" t="s">
        <v>1</v>
      </c>
      <c r="F6" s="130"/>
      <c r="G6" s="89" t="s">
        <v>545</v>
      </c>
      <c r="H6" s="89" t="s">
        <v>546</v>
      </c>
      <c r="I6" s="18" t="s">
        <v>2</v>
      </c>
      <c r="J6" s="19" t="s">
        <v>3</v>
      </c>
      <c r="K6" s="20" t="s">
        <v>4</v>
      </c>
      <c r="L6" s="90" t="s">
        <v>547</v>
      </c>
      <c r="M6" s="92" t="s">
        <v>548</v>
      </c>
      <c r="N6" s="21" t="s">
        <v>537</v>
      </c>
      <c r="O6" s="22" t="s">
        <v>538</v>
      </c>
      <c r="P6" s="23" t="s">
        <v>539</v>
      </c>
      <c r="Q6" s="23" t="s">
        <v>540</v>
      </c>
      <c r="R6" s="23" t="s">
        <v>549</v>
      </c>
      <c r="S6" s="23" t="s">
        <v>541</v>
      </c>
      <c r="T6" s="24" t="s">
        <v>542</v>
      </c>
    </row>
    <row r="7" spans="1:20" x14ac:dyDescent="0.2">
      <c r="A7" s="25">
        <v>1</v>
      </c>
      <c r="B7" s="26">
        <v>2</v>
      </c>
      <c r="C7" s="27">
        <v>3</v>
      </c>
      <c r="D7" s="28">
        <v>4</v>
      </c>
      <c r="E7" s="25">
        <v>5</v>
      </c>
      <c r="F7" s="25">
        <v>6</v>
      </c>
      <c r="G7" s="93">
        <v>7</v>
      </c>
      <c r="H7" s="93">
        <v>8</v>
      </c>
      <c r="I7" s="29">
        <v>9</v>
      </c>
      <c r="J7" s="30">
        <v>10</v>
      </c>
      <c r="K7" s="31" t="s">
        <v>550</v>
      </c>
      <c r="L7" s="94" t="s">
        <v>551</v>
      </c>
      <c r="M7" s="95">
        <v>13</v>
      </c>
      <c r="N7" s="32">
        <v>14</v>
      </c>
      <c r="O7" s="33">
        <v>15</v>
      </c>
      <c r="P7" s="32">
        <v>16</v>
      </c>
      <c r="Q7" s="33">
        <v>17</v>
      </c>
      <c r="R7" s="32">
        <v>18</v>
      </c>
      <c r="S7" s="33">
        <v>19</v>
      </c>
      <c r="T7" s="32">
        <v>20</v>
      </c>
    </row>
    <row r="8" spans="1:20" x14ac:dyDescent="0.2">
      <c r="A8" s="25"/>
      <c r="B8" s="26"/>
      <c r="C8" s="27"/>
      <c r="D8" s="37" t="s">
        <v>5</v>
      </c>
      <c r="E8" s="38"/>
      <c r="F8" s="37"/>
      <c r="G8" s="37">
        <f>SUM(G9:G6845)</f>
        <v>63255</v>
      </c>
      <c r="H8" s="37">
        <f>SUM(H9:H6845)</f>
        <v>60691</v>
      </c>
      <c r="I8" s="29"/>
      <c r="J8" s="30"/>
      <c r="K8" s="31"/>
      <c r="L8" s="94"/>
      <c r="M8" s="96"/>
      <c r="N8" s="39">
        <f t="shared" ref="N8:T8" si="0">SUBTOTAL(9,N9:N6845)</f>
        <v>60060</v>
      </c>
      <c r="O8" s="39">
        <f t="shared" si="0"/>
        <v>6825</v>
      </c>
      <c r="P8" s="39">
        <f t="shared" si="0"/>
        <v>0</v>
      </c>
      <c r="Q8" s="39">
        <f t="shared" si="0"/>
        <v>0</v>
      </c>
      <c r="R8" s="39">
        <f t="shared" si="0"/>
        <v>66885</v>
      </c>
      <c r="S8" s="39">
        <f t="shared" si="0"/>
        <v>0</v>
      </c>
      <c r="T8" s="39">
        <f t="shared" si="0"/>
        <v>66885</v>
      </c>
    </row>
    <row r="9" spans="1:20" x14ac:dyDescent="0.2">
      <c r="A9" s="40">
        <v>1</v>
      </c>
      <c r="B9" s="41" t="s">
        <v>480</v>
      </c>
      <c r="C9" s="41">
        <v>2</v>
      </c>
      <c r="D9" s="42" t="s">
        <v>436</v>
      </c>
      <c r="E9" s="43">
        <v>5</v>
      </c>
      <c r="F9" s="44"/>
      <c r="G9" s="48">
        <v>1255</v>
      </c>
      <c r="H9" s="48">
        <v>1255</v>
      </c>
      <c r="I9" s="53" t="s">
        <v>229</v>
      </c>
      <c r="J9" s="54">
        <v>25</v>
      </c>
      <c r="K9" s="54" t="s">
        <v>481</v>
      </c>
      <c r="L9" s="98" t="s">
        <v>695</v>
      </c>
      <c r="M9" s="53">
        <v>1770</v>
      </c>
      <c r="N9" s="47">
        <v>859</v>
      </c>
      <c r="O9" s="48"/>
      <c r="P9" s="49">
        <f t="shared" ref="P9:P40" si="1">IF($C9=7,SUM($N9+$O9),)</f>
        <v>0</v>
      </c>
      <c r="Q9" s="49">
        <f t="shared" ref="Q9:Q40" si="2">IF($C9=5,SUM($N9+$O9),)</f>
        <v>0</v>
      </c>
      <c r="R9" s="49">
        <f t="shared" ref="R9:R40" si="3">IF($C9=2,SUM($N9+$O9),)</f>
        <v>859</v>
      </c>
      <c r="S9" s="49">
        <f t="shared" ref="S9:S40" si="4">IF($C9=1,SUM($N9+$O9),)</f>
        <v>0</v>
      </c>
      <c r="T9" s="50">
        <f t="shared" ref="T9:T40" si="5">P9+Q9+R9+S9</f>
        <v>859</v>
      </c>
    </row>
    <row r="10" spans="1:20" x14ac:dyDescent="0.2">
      <c r="A10" s="40">
        <v>2</v>
      </c>
      <c r="B10" s="41" t="s">
        <v>480</v>
      </c>
      <c r="C10" s="41">
        <v>2</v>
      </c>
      <c r="D10" s="42" t="s">
        <v>436</v>
      </c>
      <c r="E10" s="43">
        <v>9</v>
      </c>
      <c r="F10" s="44"/>
      <c r="G10" s="48">
        <v>17</v>
      </c>
      <c r="H10" s="48">
        <v>17</v>
      </c>
      <c r="I10" s="53" t="s">
        <v>229</v>
      </c>
      <c r="J10" s="54">
        <v>25</v>
      </c>
      <c r="K10" s="54" t="s">
        <v>482</v>
      </c>
      <c r="L10" s="98" t="s">
        <v>695</v>
      </c>
      <c r="M10" s="53">
        <v>234</v>
      </c>
      <c r="N10" s="47">
        <v>18</v>
      </c>
      <c r="O10" s="48">
        <v>58</v>
      </c>
      <c r="P10" s="49">
        <f t="shared" si="1"/>
        <v>0</v>
      </c>
      <c r="Q10" s="49">
        <f t="shared" si="2"/>
        <v>0</v>
      </c>
      <c r="R10" s="49">
        <f t="shared" si="3"/>
        <v>76</v>
      </c>
      <c r="S10" s="49">
        <f t="shared" si="4"/>
        <v>0</v>
      </c>
      <c r="T10" s="50">
        <f t="shared" si="5"/>
        <v>76</v>
      </c>
    </row>
    <row r="11" spans="1:20" x14ac:dyDescent="0.2">
      <c r="A11" s="40">
        <v>3</v>
      </c>
      <c r="B11" s="41" t="s">
        <v>480</v>
      </c>
      <c r="C11" s="41">
        <v>2</v>
      </c>
      <c r="D11" s="42" t="s">
        <v>437</v>
      </c>
      <c r="E11" s="43">
        <v>34</v>
      </c>
      <c r="F11" s="42" t="s">
        <v>10</v>
      </c>
      <c r="G11" s="48">
        <v>8739</v>
      </c>
      <c r="H11" s="48">
        <v>8615</v>
      </c>
      <c r="I11" s="53" t="s">
        <v>229</v>
      </c>
      <c r="J11" s="54">
        <v>18</v>
      </c>
      <c r="K11" s="54" t="s">
        <v>483</v>
      </c>
      <c r="L11" s="98" t="s">
        <v>694</v>
      </c>
      <c r="M11" s="53">
        <v>9217</v>
      </c>
      <c r="N11" s="47">
        <v>8765</v>
      </c>
      <c r="O11" s="48"/>
      <c r="P11" s="49">
        <f t="shared" si="1"/>
        <v>0</v>
      </c>
      <c r="Q11" s="49">
        <f t="shared" si="2"/>
        <v>0</v>
      </c>
      <c r="R11" s="49">
        <f t="shared" si="3"/>
        <v>8765</v>
      </c>
      <c r="S11" s="49">
        <f t="shared" si="4"/>
        <v>0</v>
      </c>
      <c r="T11" s="50">
        <f t="shared" si="5"/>
        <v>8765</v>
      </c>
    </row>
    <row r="12" spans="1:20" x14ac:dyDescent="0.2">
      <c r="A12" s="40">
        <v>4</v>
      </c>
      <c r="B12" s="41" t="s">
        <v>480</v>
      </c>
      <c r="C12" s="41">
        <v>2</v>
      </c>
      <c r="D12" s="42" t="s">
        <v>484</v>
      </c>
      <c r="E12" s="43">
        <v>2</v>
      </c>
      <c r="F12" s="42">
        <v>4</v>
      </c>
      <c r="G12" s="48">
        <v>1128</v>
      </c>
      <c r="H12" s="48">
        <v>1128</v>
      </c>
      <c r="I12" s="53" t="s">
        <v>229</v>
      </c>
      <c r="J12" s="54">
        <v>25</v>
      </c>
      <c r="K12" s="54" t="s">
        <v>485</v>
      </c>
      <c r="L12" s="98" t="s">
        <v>696</v>
      </c>
      <c r="M12" s="53">
        <v>1195</v>
      </c>
      <c r="N12" s="47">
        <v>1153</v>
      </c>
      <c r="O12" s="48"/>
      <c r="P12" s="49">
        <f t="shared" si="1"/>
        <v>0</v>
      </c>
      <c r="Q12" s="49">
        <f t="shared" si="2"/>
        <v>0</v>
      </c>
      <c r="R12" s="49">
        <f t="shared" si="3"/>
        <v>1153</v>
      </c>
      <c r="S12" s="49">
        <f t="shared" si="4"/>
        <v>0</v>
      </c>
      <c r="T12" s="50">
        <f t="shared" si="5"/>
        <v>1153</v>
      </c>
    </row>
    <row r="13" spans="1:20" x14ac:dyDescent="0.2">
      <c r="A13" s="40">
        <v>5</v>
      </c>
      <c r="B13" s="41" t="s">
        <v>480</v>
      </c>
      <c r="C13" s="41">
        <v>2</v>
      </c>
      <c r="D13" s="42" t="s">
        <v>484</v>
      </c>
      <c r="E13" s="43">
        <v>9</v>
      </c>
      <c r="F13" s="44"/>
      <c r="G13" s="48">
        <v>0</v>
      </c>
      <c r="H13" s="48"/>
      <c r="I13" s="53"/>
      <c r="J13" s="54"/>
      <c r="K13" s="54"/>
      <c r="L13" s="98" t="s">
        <v>696</v>
      </c>
      <c r="M13" s="53"/>
      <c r="N13" s="47"/>
      <c r="O13" s="48">
        <v>36</v>
      </c>
      <c r="P13" s="49">
        <f t="shared" si="1"/>
        <v>0</v>
      </c>
      <c r="Q13" s="49">
        <f t="shared" si="2"/>
        <v>0</v>
      </c>
      <c r="R13" s="49">
        <f t="shared" si="3"/>
        <v>36</v>
      </c>
      <c r="S13" s="49">
        <f t="shared" si="4"/>
        <v>0</v>
      </c>
      <c r="T13" s="50">
        <f t="shared" si="5"/>
        <v>36</v>
      </c>
    </row>
    <row r="14" spans="1:20" x14ac:dyDescent="0.2">
      <c r="A14" s="40">
        <v>6</v>
      </c>
      <c r="B14" s="41" t="s">
        <v>480</v>
      </c>
      <c r="C14" s="41">
        <v>2</v>
      </c>
      <c r="D14" s="42" t="s">
        <v>484</v>
      </c>
      <c r="E14" s="43">
        <v>10</v>
      </c>
      <c r="F14" s="44" t="s">
        <v>10</v>
      </c>
      <c r="G14" s="48">
        <v>18</v>
      </c>
      <c r="H14" s="48">
        <v>18</v>
      </c>
      <c r="I14" s="53" t="s">
        <v>229</v>
      </c>
      <c r="J14" s="54">
        <v>25</v>
      </c>
      <c r="K14" s="54">
        <v>14</v>
      </c>
      <c r="L14" s="98" t="s">
        <v>697</v>
      </c>
      <c r="M14" s="53">
        <v>55</v>
      </c>
      <c r="N14" s="47">
        <v>20</v>
      </c>
      <c r="O14" s="48">
        <v>33</v>
      </c>
      <c r="P14" s="49">
        <f t="shared" si="1"/>
        <v>0</v>
      </c>
      <c r="Q14" s="49">
        <f t="shared" si="2"/>
        <v>0</v>
      </c>
      <c r="R14" s="49">
        <f t="shared" si="3"/>
        <v>53</v>
      </c>
      <c r="S14" s="49">
        <f t="shared" si="4"/>
        <v>0</v>
      </c>
      <c r="T14" s="50">
        <f t="shared" si="5"/>
        <v>53</v>
      </c>
    </row>
    <row r="15" spans="1:20" x14ac:dyDescent="0.2">
      <c r="A15" s="40">
        <v>7</v>
      </c>
      <c r="B15" s="41" t="s">
        <v>480</v>
      </c>
      <c r="C15" s="41">
        <v>2</v>
      </c>
      <c r="D15" s="42" t="s">
        <v>484</v>
      </c>
      <c r="E15" s="43">
        <v>12</v>
      </c>
      <c r="F15" s="44"/>
      <c r="G15" s="48">
        <v>59</v>
      </c>
      <c r="H15" s="48">
        <v>59</v>
      </c>
      <c r="I15" s="53" t="s">
        <v>229</v>
      </c>
      <c r="J15" s="54">
        <v>25</v>
      </c>
      <c r="K15" s="54">
        <v>12</v>
      </c>
      <c r="L15" s="98" t="s">
        <v>697</v>
      </c>
      <c r="M15" s="53">
        <v>59</v>
      </c>
      <c r="N15" s="47">
        <v>59</v>
      </c>
      <c r="O15" s="48">
        <v>98</v>
      </c>
      <c r="P15" s="49">
        <f t="shared" si="1"/>
        <v>0</v>
      </c>
      <c r="Q15" s="49">
        <f t="shared" si="2"/>
        <v>0</v>
      </c>
      <c r="R15" s="49">
        <f t="shared" si="3"/>
        <v>157</v>
      </c>
      <c r="S15" s="49">
        <f t="shared" si="4"/>
        <v>0</v>
      </c>
      <c r="T15" s="50">
        <f t="shared" si="5"/>
        <v>157</v>
      </c>
    </row>
    <row r="16" spans="1:20" x14ac:dyDescent="0.2">
      <c r="A16" s="40">
        <v>8</v>
      </c>
      <c r="B16" s="41" t="s">
        <v>480</v>
      </c>
      <c r="C16" s="41">
        <v>2</v>
      </c>
      <c r="D16" s="42" t="s">
        <v>484</v>
      </c>
      <c r="E16" s="43">
        <v>15</v>
      </c>
      <c r="F16" s="42"/>
      <c r="G16" s="48">
        <v>436</v>
      </c>
      <c r="H16" s="48">
        <v>436</v>
      </c>
      <c r="I16" s="53" t="s">
        <v>229</v>
      </c>
      <c r="J16" s="54">
        <v>24</v>
      </c>
      <c r="K16" s="54" t="s">
        <v>486</v>
      </c>
      <c r="L16" s="98" t="s">
        <v>697</v>
      </c>
      <c r="M16" s="53">
        <v>436</v>
      </c>
      <c r="N16" s="64">
        <v>283</v>
      </c>
      <c r="O16" s="65">
        <v>81</v>
      </c>
      <c r="P16" s="49">
        <f t="shared" si="1"/>
        <v>0</v>
      </c>
      <c r="Q16" s="49">
        <f t="shared" si="2"/>
        <v>0</v>
      </c>
      <c r="R16" s="49">
        <f t="shared" si="3"/>
        <v>364</v>
      </c>
      <c r="S16" s="49">
        <f t="shared" si="4"/>
        <v>0</v>
      </c>
      <c r="T16" s="50">
        <f t="shared" si="5"/>
        <v>364</v>
      </c>
    </row>
    <row r="17" spans="1:20" x14ac:dyDescent="0.2">
      <c r="A17" s="40">
        <v>9</v>
      </c>
      <c r="B17" s="41" t="s">
        <v>480</v>
      </c>
      <c r="C17" s="41">
        <v>2</v>
      </c>
      <c r="D17" s="42" t="s">
        <v>484</v>
      </c>
      <c r="E17" s="43">
        <v>33</v>
      </c>
      <c r="F17" s="44"/>
      <c r="G17" s="48">
        <v>0</v>
      </c>
      <c r="H17" s="48"/>
      <c r="I17" s="53"/>
      <c r="J17" s="54"/>
      <c r="K17" s="54"/>
      <c r="L17" s="98" t="s">
        <v>697</v>
      </c>
      <c r="M17" s="53"/>
      <c r="N17" s="47"/>
      <c r="O17" s="48">
        <v>24</v>
      </c>
      <c r="P17" s="49">
        <f t="shared" si="1"/>
        <v>0</v>
      </c>
      <c r="Q17" s="49">
        <f t="shared" si="2"/>
        <v>0</v>
      </c>
      <c r="R17" s="49">
        <f t="shared" si="3"/>
        <v>24</v>
      </c>
      <c r="S17" s="49">
        <f t="shared" si="4"/>
        <v>0</v>
      </c>
      <c r="T17" s="50">
        <f t="shared" si="5"/>
        <v>24</v>
      </c>
    </row>
    <row r="18" spans="1:20" x14ac:dyDescent="0.2">
      <c r="A18" s="40">
        <v>10</v>
      </c>
      <c r="B18" s="41" t="s">
        <v>480</v>
      </c>
      <c r="C18" s="41">
        <v>2</v>
      </c>
      <c r="D18" s="42" t="s">
        <v>487</v>
      </c>
      <c r="E18" s="43">
        <v>8</v>
      </c>
      <c r="F18" s="42" t="s">
        <v>488</v>
      </c>
      <c r="G18" s="48">
        <v>2141</v>
      </c>
      <c r="H18" s="48">
        <v>2141</v>
      </c>
      <c r="I18" s="53" t="s">
        <v>229</v>
      </c>
      <c r="J18" s="54">
        <v>25</v>
      </c>
      <c r="K18" s="54" t="s">
        <v>489</v>
      </c>
      <c r="L18" s="98" t="s">
        <v>696</v>
      </c>
      <c r="M18" s="53">
        <v>2271</v>
      </c>
      <c r="N18" s="64">
        <v>2159</v>
      </c>
      <c r="O18" s="65"/>
      <c r="P18" s="49">
        <f t="shared" si="1"/>
        <v>0</v>
      </c>
      <c r="Q18" s="49">
        <f t="shared" si="2"/>
        <v>0</v>
      </c>
      <c r="R18" s="49">
        <f t="shared" si="3"/>
        <v>2159</v>
      </c>
      <c r="S18" s="49">
        <f t="shared" si="4"/>
        <v>0</v>
      </c>
      <c r="T18" s="50">
        <f t="shared" si="5"/>
        <v>2159</v>
      </c>
    </row>
    <row r="19" spans="1:20" x14ac:dyDescent="0.2">
      <c r="A19" s="40">
        <v>11</v>
      </c>
      <c r="B19" s="41" t="s">
        <v>480</v>
      </c>
      <c r="C19" s="41">
        <v>2</v>
      </c>
      <c r="D19" s="42" t="s">
        <v>487</v>
      </c>
      <c r="E19" s="43">
        <v>11</v>
      </c>
      <c r="F19" s="42">
        <v>13</v>
      </c>
      <c r="G19" s="48">
        <v>2967</v>
      </c>
      <c r="H19" s="48">
        <v>2945</v>
      </c>
      <c r="I19" s="53" t="s">
        <v>229</v>
      </c>
      <c r="J19" s="54">
        <v>25</v>
      </c>
      <c r="K19" s="54" t="s">
        <v>490</v>
      </c>
      <c r="L19" s="98" t="s">
        <v>695</v>
      </c>
      <c r="M19" s="53">
        <v>2967</v>
      </c>
      <c r="N19" s="47">
        <v>2581</v>
      </c>
      <c r="O19" s="48">
        <v>187</v>
      </c>
      <c r="P19" s="49">
        <f t="shared" si="1"/>
        <v>0</v>
      </c>
      <c r="Q19" s="49">
        <f t="shared" si="2"/>
        <v>0</v>
      </c>
      <c r="R19" s="49">
        <f t="shared" si="3"/>
        <v>2768</v>
      </c>
      <c r="S19" s="49">
        <f t="shared" si="4"/>
        <v>0</v>
      </c>
      <c r="T19" s="50">
        <f t="shared" si="5"/>
        <v>2768</v>
      </c>
    </row>
    <row r="20" spans="1:20" x14ac:dyDescent="0.2">
      <c r="A20" s="40">
        <v>12</v>
      </c>
      <c r="B20" s="41" t="s">
        <v>480</v>
      </c>
      <c r="C20" s="41">
        <v>2</v>
      </c>
      <c r="D20" s="42" t="s">
        <v>487</v>
      </c>
      <c r="E20" s="43">
        <v>22</v>
      </c>
      <c r="F20" s="53" t="s">
        <v>10</v>
      </c>
      <c r="G20" s="48">
        <v>6575</v>
      </c>
      <c r="H20" s="48">
        <v>6536</v>
      </c>
      <c r="I20" s="53" t="s">
        <v>229</v>
      </c>
      <c r="J20" s="54">
        <v>24</v>
      </c>
      <c r="K20" s="54" t="s">
        <v>491</v>
      </c>
      <c r="L20" s="98" t="s">
        <v>698</v>
      </c>
      <c r="M20" s="53">
        <v>9234</v>
      </c>
      <c r="N20" s="47">
        <v>6986</v>
      </c>
      <c r="O20" s="48"/>
      <c r="P20" s="49">
        <f t="shared" si="1"/>
        <v>0</v>
      </c>
      <c r="Q20" s="49">
        <f t="shared" si="2"/>
        <v>0</v>
      </c>
      <c r="R20" s="49">
        <f t="shared" si="3"/>
        <v>6986</v>
      </c>
      <c r="S20" s="49">
        <f t="shared" si="4"/>
        <v>0</v>
      </c>
      <c r="T20" s="50">
        <f t="shared" si="5"/>
        <v>6986</v>
      </c>
    </row>
    <row r="21" spans="1:20" x14ac:dyDescent="0.2">
      <c r="A21" s="40">
        <v>13</v>
      </c>
      <c r="B21" s="41" t="s">
        <v>480</v>
      </c>
      <c r="C21" s="41">
        <v>2</v>
      </c>
      <c r="D21" s="42" t="s">
        <v>487</v>
      </c>
      <c r="E21" s="43">
        <v>31</v>
      </c>
      <c r="F21" s="44"/>
      <c r="G21" s="48">
        <v>7526</v>
      </c>
      <c r="H21" s="48">
        <v>7526</v>
      </c>
      <c r="I21" s="53" t="s">
        <v>229</v>
      </c>
      <c r="J21" s="54">
        <v>23</v>
      </c>
      <c r="K21" s="54" t="s">
        <v>492</v>
      </c>
      <c r="L21" s="98" t="s">
        <v>698</v>
      </c>
      <c r="M21" s="53">
        <v>11433</v>
      </c>
      <c r="N21" s="47">
        <v>8728</v>
      </c>
      <c r="O21" s="48">
        <v>104</v>
      </c>
      <c r="P21" s="49">
        <f t="shared" si="1"/>
        <v>0</v>
      </c>
      <c r="Q21" s="49">
        <f t="shared" si="2"/>
        <v>0</v>
      </c>
      <c r="R21" s="49">
        <f t="shared" si="3"/>
        <v>8832</v>
      </c>
      <c r="S21" s="49">
        <f t="shared" si="4"/>
        <v>0</v>
      </c>
      <c r="T21" s="50">
        <f t="shared" si="5"/>
        <v>8832</v>
      </c>
    </row>
    <row r="22" spans="1:20" x14ac:dyDescent="0.2">
      <c r="A22" s="40">
        <v>14</v>
      </c>
      <c r="B22" s="41" t="s">
        <v>480</v>
      </c>
      <c r="C22" s="41">
        <v>2</v>
      </c>
      <c r="D22" s="42" t="s">
        <v>493</v>
      </c>
      <c r="E22" s="60">
        <v>3</v>
      </c>
      <c r="F22" s="44"/>
      <c r="G22" s="48">
        <v>0</v>
      </c>
      <c r="H22" s="48"/>
      <c r="I22" s="53" t="s">
        <v>229</v>
      </c>
      <c r="J22" s="54">
        <v>23</v>
      </c>
      <c r="K22" s="54" t="s">
        <v>494</v>
      </c>
      <c r="L22" s="98" t="s">
        <v>699</v>
      </c>
      <c r="M22" s="53"/>
      <c r="N22" s="11">
        <v>1560</v>
      </c>
      <c r="O22" s="12">
        <v>74</v>
      </c>
      <c r="P22" s="49">
        <f t="shared" si="1"/>
        <v>0</v>
      </c>
      <c r="Q22" s="49">
        <f t="shared" si="2"/>
        <v>0</v>
      </c>
      <c r="R22" s="49">
        <f t="shared" si="3"/>
        <v>1634</v>
      </c>
      <c r="S22" s="49">
        <f t="shared" si="4"/>
        <v>0</v>
      </c>
      <c r="T22" s="50">
        <f t="shared" si="5"/>
        <v>1634</v>
      </c>
    </row>
    <row r="23" spans="1:20" x14ac:dyDescent="0.2">
      <c r="A23" s="40">
        <v>15</v>
      </c>
      <c r="B23" s="41" t="s">
        <v>480</v>
      </c>
      <c r="C23" s="41">
        <v>2</v>
      </c>
      <c r="D23" s="42" t="s">
        <v>495</v>
      </c>
      <c r="E23" s="43">
        <v>4</v>
      </c>
      <c r="F23" s="42"/>
      <c r="G23" s="48">
        <v>1357</v>
      </c>
      <c r="H23" s="48"/>
      <c r="I23" s="53" t="s">
        <v>229</v>
      </c>
      <c r="J23" s="54">
        <v>24</v>
      </c>
      <c r="K23" s="54" t="s">
        <v>496</v>
      </c>
      <c r="L23" s="98" t="s">
        <v>700</v>
      </c>
      <c r="M23" s="53">
        <v>1810</v>
      </c>
      <c r="N23" s="47">
        <v>1764</v>
      </c>
      <c r="O23" s="48">
        <v>239</v>
      </c>
      <c r="P23" s="49">
        <f t="shared" si="1"/>
        <v>0</v>
      </c>
      <c r="Q23" s="49">
        <f t="shared" si="2"/>
        <v>0</v>
      </c>
      <c r="R23" s="49">
        <f t="shared" si="3"/>
        <v>2003</v>
      </c>
      <c r="S23" s="49">
        <f t="shared" si="4"/>
        <v>0</v>
      </c>
      <c r="T23" s="50">
        <f t="shared" si="5"/>
        <v>2003</v>
      </c>
    </row>
    <row r="24" spans="1:20" x14ac:dyDescent="0.2">
      <c r="A24" s="40">
        <v>16</v>
      </c>
      <c r="B24" s="41" t="s">
        <v>480</v>
      </c>
      <c r="C24" s="41">
        <v>2</v>
      </c>
      <c r="D24" s="42" t="s">
        <v>495</v>
      </c>
      <c r="E24" s="43">
        <v>35</v>
      </c>
      <c r="F24" s="44"/>
      <c r="G24" s="48">
        <v>954</v>
      </c>
      <c r="H24" s="48">
        <v>954</v>
      </c>
      <c r="I24" s="53" t="s">
        <v>229</v>
      </c>
      <c r="J24" s="54">
        <v>24</v>
      </c>
      <c r="K24" s="54" t="s">
        <v>497</v>
      </c>
      <c r="L24" s="98" t="s">
        <v>701</v>
      </c>
      <c r="M24" s="53">
        <v>1559</v>
      </c>
      <c r="N24" s="47">
        <v>874</v>
      </c>
      <c r="O24" s="48">
        <v>87</v>
      </c>
      <c r="P24" s="49">
        <f t="shared" si="1"/>
        <v>0</v>
      </c>
      <c r="Q24" s="49">
        <f t="shared" si="2"/>
        <v>0</v>
      </c>
      <c r="R24" s="49">
        <f t="shared" si="3"/>
        <v>961</v>
      </c>
      <c r="S24" s="49">
        <f t="shared" si="4"/>
        <v>0</v>
      </c>
      <c r="T24" s="50">
        <f t="shared" si="5"/>
        <v>961</v>
      </c>
    </row>
    <row r="25" spans="1:20" x14ac:dyDescent="0.2">
      <c r="A25" s="40">
        <v>17</v>
      </c>
      <c r="B25" s="41" t="s">
        <v>480</v>
      </c>
      <c r="C25" s="41">
        <v>2</v>
      </c>
      <c r="D25" s="42" t="s">
        <v>495</v>
      </c>
      <c r="E25" s="43">
        <v>45</v>
      </c>
      <c r="F25" s="44"/>
      <c r="G25" s="48">
        <v>0</v>
      </c>
      <c r="H25" s="48"/>
      <c r="I25" s="53"/>
      <c r="J25" s="54"/>
      <c r="K25" s="54"/>
      <c r="L25" s="98" t="s">
        <v>701</v>
      </c>
      <c r="M25" s="53"/>
      <c r="N25" s="47"/>
      <c r="O25" s="48">
        <v>82</v>
      </c>
      <c r="P25" s="49">
        <f t="shared" si="1"/>
        <v>0</v>
      </c>
      <c r="Q25" s="49">
        <f t="shared" si="2"/>
        <v>0</v>
      </c>
      <c r="R25" s="49">
        <f t="shared" si="3"/>
        <v>82</v>
      </c>
      <c r="S25" s="49">
        <f t="shared" si="4"/>
        <v>0</v>
      </c>
      <c r="T25" s="50">
        <f t="shared" si="5"/>
        <v>82</v>
      </c>
    </row>
    <row r="26" spans="1:20" x14ac:dyDescent="0.2">
      <c r="A26" s="40">
        <v>18</v>
      </c>
      <c r="B26" s="41" t="s">
        <v>480</v>
      </c>
      <c r="C26" s="41">
        <v>2</v>
      </c>
      <c r="D26" s="42" t="s">
        <v>495</v>
      </c>
      <c r="E26" s="43">
        <v>47</v>
      </c>
      <c r="F26" s="44"/>
      <c r="G26" s="48">
        <v>2889</v>
      </c>
      <c r="H26" s="48">
        <v>2889</v>
      </c>
      <c r="I26" s="53" t="s">
        <v>229</v>
      </c>
      <c r="J26" s="54">
        <v>22</v>
      </c>
      <c r="K26" s="54" t="s">
        <v>48</v>
      </c>
      <c r="L26" s="98" t="s">
        <v>701</v>
      </c>
      <c r="M26" s="53">
        <v>3773</v>
      </c>
      <c r="N26" s="47">
        <v>850</v>
      </c>
      <c r="O26" s="48">
        <v>70</v>
      </c>
      <c r="P26" s="49">
        <f t="shared" si="1"/>
        <v>0</v>
      </c>
      <c r="Q26" s="49">
        <f t="shared" si="2"/>
        <v>0</v>
      </c>
      <c r="R26" s="49">
        <f t="shared" si="3"/>
        <v>920</v>
      </c>
      <c r="S26" s="49">
        <f t="shared" si="4"/>
        <v>0</v>
      </c>
      <c r="T26" s="50">
        <f t="shared" si="5"/>
        <v>920</v>
      </c>
    </row>
    <row r="27" spans="1:20" x14ac:dyDescent="0.2">
      <c r="A27" s="40">
        <v>19</v>
      </c>
      <c r="B27" s="41" t="s">
        <v>480</v>
      </c>
      <c r="C27" s="41">
        <v>2</v>
      </c>
      <c r="D27" s="42" t="s">
        <v>495</v>
      </c>
      <c r="E27" s="43">
        <v>78</v>
      </c>
      <c r="F27" s="44"/>
      <c r="G27" s="48">
        <v>613</v>
      </c>
      <c r="H27" s="48">
        <v>613</v>
      </c>
      <c r="I27" s="53" t="s">
        <v>229</v>
      </c>
      <c r="J27" s="54">
        <v>22</v>
      </c>
      <c r="K27" s="54" t="s">
        <v>498</v>
      </c>
      <c r="L27" s="98" t="s">
        <v>702</v>
      </c>
      <c r="M27" s="53">
        <v>995</v>
      </c>
      <c r="N27" s="47">
        <v>153</v>
      </c>
      <c r="O27" s="48">
        <v>118</v>
      </c>
      <c r="P27" s="49">
        <f t="shared" si="1"/>
        <v>0</v>
      </c>
      <c r="Q27" s="49">
        <f t="shared" si="2"/>
        <v>0</v>
      </c>
      <c r="R27" s="49">
        <f t="shared" si="3"/>
        <v>271</v>
      </c>
      <c r="S27" s="49">
        <f t="shared" si="4"/>
        <v>0</v>
      </c>
      <c r="T27" s="50">
        <f t="shared" si="5"/>
        <v>271</v>
      </c>
    </row>
    <row r="28" spans="1:20" x14ac:dyDescent="0.2">
      <c r="A28" s="40">
        <v>20</v>
      </c>
      <c r="B28" s="41" t="s">
        <v>480</v>
      </c>
      <c r="C28" s="41">
        <v>2</v>
      </c>
      <c r="D28" s="42" t="s">
        <v>499</v>
      </c>
      <c r="E28" s="43">
        <v>34</v>
      </c>
      <c r="F28" s="44"/>
      <c r="G28" s="48">
        <v>163</v>
      </c>
      <c r="H28" s="48">
        <v>163</v>
      </c>
      <c r="I28" s="53" t="s">
        <v>229</v>
      </c>
      <c r="J28" s="54">
        <v>23</v>
      </c>
      <c r="K28" s="54" t="s">
        <v>53</v>
      </c>
      <c r="L28" s="98" t="s">
        <v>703</v>
      </c>
      <c r="M28" s="53">
        <v>558</v>
      </c>
      <c r="N28" s="47">
        <v>264</v>
      </c>
      <c r="O28" s="48">
        <v>80</v>
      </c>
      <c r="P28" s="49">
        <f t="shared" si="1"/>
        <v>0</v>
      </c>
      <c r="Q28" s="49">
        <f t="shared" si="2"/>
        <v>0</v>
      </c>
      <c r="R28" s="49">
        <f t="shared" si="3"/>
        <v>344</v>
      </c>
      <c r="S28" s="49">
        <f t="shared" si="4"/>
        <v>0</v>
      </c>
      <c r="T28" s="50">
        <f t="shared" si="5"/>
        <v>344</v>
      </c>
    </row>
    <row r="29" spans="1:20" x14ac:dyDescent="0.2">
      <c r="A29" s="40">
        <v>21</v>
      </c>
      <c r="B29" s="41" t="s">
        <v>480</v>
      </c>
      <c r="C29" s="41">
        <v>2</v>
      </c>
      <c r="D29" s="42" t="s">
        <v>499</v>
      </c>
      <c r="E29" s="43">
        <v>39</v>
      </c>
      <c r="F29" s="44"/>
      <c r="G29" s="48">
        <v>352</v>
      </c>
      <c r="H29" s="48">
        <v>352</v>
      </c>
      <c r="I29" s="53" t="s">
        <v>229</v>
      </c>
      <c r="J29" s="54">
        <v>23</v>
      </c>
      <c r="K29" s="54" t="s">
        <v>500</v>
      </c>
      <c r="L29" s="98" t="s">
        <v>704</v>
      </c>
      <c r="M29" s="53">
        <v>658</v>
      </c>
      <c r="N29" s="47">
        <v>637</v>
      </c>
      <c r="O29" s="48"/>
      <c r="P29" s="49">
        <f t="shared" si="1"/>
        <v>0</v>
      </c>
      <c r="Q29" s="49">
        <f t="shared" si="2"/>
        <v>0</v>
      </c>
      <c r="R29" s="49">
        <f t="shared" si="3"/>
        <v>637</v>
      </c>
      <c r="S29" s="49">
        <f t="shared" si="4"/>
        <v>0</v>
      </c>
      <c r="T29" s="50">
        <f t="shared" si="5"/>
        <v>637</v>
      </c>
    </row>
    <row r="30" spans="1:20" x14ac:dyDescent="0.2">
      <c r="A30" s="40">
        <v>22</v>
      </c>
      <c r="B30" s="41" t="s">
        <v>480</v>
      </c>
      <c r="C30" s="41">
        <v>2</v>
      </c>
      <c r="D30" s="42" t="s">
        <v>499</v>
      </c>
      <c r="E30" s="43">
        <v>40</v>
      </c>
      <c r="F30" s="42">
        <v>42</v>
      </c>
      <c r="G30" s="48">
        <v>195</v>
      </c>
      <c r="H30" s="48">
        <v>195</v>
      </c>
      <c r="I30" s="53" t="s">
        <v>229</v>
      </c>
      <c r="J30" s="54">
        <v>23</v>
      </c>
      <c r="K30" s="54">
        <v>13</v>
      </c>
      <c r="L30" s="98" t="s">
        <v>703</v>
      </c>
      <c r="M30" s="53">
        <v>724</v>
      </c>
      <c r="N30" s="47">
        <v>202</v>
      </c>
      <c r="O30" s="48">
        <v>211</v>
      </c>
      <c r="P30" s="49">
        <f t="shared" si="1"/>
        <v>0</v>
      </c>
      <c r="Q30" s="49">
        <f t="shared" si="2"/>
        <v>0</v>
      </c>
      <c r="R30" s="49">
        <f t="shared" si="3"/>
        <v>413</v>
      </c>
      <c r="S30" s="49">
        <f t="shared" si="4"/>
        <v>0</v>
      </c>
      <c r="T30" s="50">
        <f t="shared" si="5"/>
        <v>413</v>
      </c>
    </row>
    <row r="31" spans="1:20" x14ac:dyDescent="0.2">
      <c r="A31" s="40">
        <v>23</v>
      </c>
      <c r="B31" s="41" t="s">
        <v>480</v>
      </c>
      <c r="C31" s="41">
        <v>2</v>
      </c>
      <c r="D31" s="42" t="s">
        <v>499</v>
      </c>
      <c r="E31" s="43">
        <v>61</v>
      </c>
      <c r="F31" s="44" t="s">
        <v>501</v>
      </c>
      <c r="G31" s="48">
        <v>0</v>
      </c>
      <c r="H31" s="48"/>
      <c r="I31" s="53"/>
      <c r="J31" s="54"/>
      <c r="K31" s="54"/>
      <c r="L31" s="98" t="s">
        <v>703</v>
      </c>
      <c r="M31" s="53"/>
      <c r="N31" s="47"/>
      <c r="O31" s="48">
        <v>121</v>
      </c>
      <c r="P31" s="49">
        <f t="shared" si="1"/>
        <v>0</v>
      </c>
      <c r="Q31" s="49">
        <f t="shared" si="2"/>
        <v>0</v>
      </c>
      <c r="R31" s="49">
        <f t="shared" si="3"/>
        <v>121</v>
      </c>
      <c r="S31" s="49">
        <f t="shared" si="4"/>
        <v>0</v>
      </c>
      <c r="T31" s="50">
        <f t="shared" si="5"/>
        <v>121</v>
      </c>
    </row>
    <row r="32" spans="1:20" x14ac:dyDescent="0.2">
      <c r="A32" s="40">
        <v>24</v>
      </c>
      <c r="B32" s="41" t="s">
        <v>480</v>
      </c>
      <c r="C32" s="41">
        <v>2</v>
      </c>
      <c r="D32" s="42" t="s">
        <v>499</v>
      </c>
      <c r="E32" s="43">
        <v>65</v>
      </c>
      <c r="F32" s="44"/>
      <c r="G32" s="48">
        <v>0</v>
      </c>
      <c r="H32" s="48"/>
      <c r="I32" s="53"/>
      <c r="J32" s="54"/>
      <c r="K32" s="54"/>
      <c r="L32" s="98" t="s">
        <v>703</v>
      </c>
      <c r="M32" s="53"/>
      <c r="N32" s="47"/>
      <c r="O32" s="48">
        <v>58</v>
      </c>
      <c r="P32" s="49">
        <f t="shared" si="1"/>
        <v>0</v>
      </c>
      <c r="Q32" s="49">
        <f t="shared" si="2"/>
        <v>0</v>
      </c>
      <c r="R32" s="49">
        <f t="shared" si="3"/>
        <v>58</v>
      </c>
      <c r="S32" s="49">
        <f t="shared" si="4"/>
        <v>0</v>
      </c>
      <c r="T32" s="50">
        <f t="shared" si="5"/>
        <v>58</v>
      </c>
    </row>
    <row r="33" spans="1:20" x14ac:dyDescent="0.2">
      <c r="A33" s="40">
        <v>25</v>
      </c>
      <c r="B33" s="41" t="s">
        <v>480</v>
      </c>
      <c r="C33" s="41">
        <v>2</v>
      </c>
      <c r="D33" s="42" t="s">
        <v>499</v>
      </c>
      <c r="E33" s="43">
        <v>67</v>
      </c>
      <c r="F33" s="44"/>
      <c r="G33" s="48">
        <v>0</v>
      </c>
      <c r="H33" s="48"/>
      <c r="I33" s="53"/>
      <c r="J33" s="54"/>
      <c r="K33" s="54"/>
      <c r="L33" s="98" t="s">
        <v>703</v>
      </c>
      <c r="M33" s="53"/>
      <c r="N33" s="47"/>
      <c r="O33" s="48">
        <v>65</v>
      </c>
      <c r="P33" s="49">
        <f t="shared" si="1"/>
        <v>0</v>
      </c>
      <c r="Q33" s="49">
        <f t="shared" si="2"/>
        <v>0</v>
      </c>
      <c r="R33" s="49">
        <f t="shared" si="3"/>
        <v>65</v>
      </c>
      <c r="S33" s="49">
        <f t="shared" si="4"/>
        <v>0</v>
      </c>
      <c r="T33" s="50">
        <f t="shared" si="5"/>
        <v>65</v>
      </c>
    </row>
    <row r="34" spans="1:20" x14ac:dyDescent="0.2">
      <c r="A34" s="40">
        <v>26</v>
      </c>
      <c r="B34" s="41" t="s">
        <v>480</v>
      </c>
      <c r="C34" s="41">
        <v>2</v>
      </c>
      <c r="D34" s="42" t="s">
        <v>499</v>
      </c>
      <c r="E34" s="43">
        <v>69</v>
      </c>
      <c r="F34" s="44"/>
      <c r="G34" s="48">
        <v>0</v>
      </c>
      <c r="H34" s="48"/>
      <c r="I34" s="53"/>
      <c r="J34" s="54"/>
      <c r="K34" s="54"/>
      <c r="L34" s="98" t="s">
        <v>703</v>
      </c>
      <c r="M34" s="53"/>
      <c r="N34" s="47"/>
      <c r="O34" s="48">
        <v>135</v>
      </c>
      <c r="P34" s="49">
        <f t="shared" si="1"/>
        <v>0</v>
      </c>
      <c r="Q34" s="49">
        <f t="shared" si="2"/>
        <v>0</v>
      </c>
      <c r="R34" s="49">
        <f t="shared" si="3"/>
        <v>135</v>
      </c>
      <c r="S34" s="49">
        <f t="shared" si="4"/>
        <v>0</v>
      </c>
      <c r="T34" s="50">
        <f t="shared" si="5"/>
        <v>135</v>
      </c>
    </row>
    <row r="35" spans="1:20" x14ac:dyDescent="0.2">
      <c r="A35" s="40">
        <v>27</v>
      </c>
      <c r="B35" s="41" t="s">
        <v>480</v>
      </c>
      <c r="C35" s="41">
        <v>2</v>
      </c>
      <c r="D35" s="42" t="s">
        <v>502</v>
      </c>
      <c r="E35" s="60">
        <v>3</v>
      </c>
      <c r="F35" s="44"/>
      <c r="G35" s="48">
        <v>0</v>
      </c>
      <c r="H35" s="48"/>
      <c r="I35" s="53" t="s">
        <v>229</v>
      </c>
      <c r="J35" s="54">
        <v>19</v>
      </c>
      <c r="K35" s="54" t="s">
        <v>503</v>
      </c>
      <c r="L35" s="98" t="s">
        <v>705</v>
      </c>
      <c r="M35" s="53"/>
      <c r="N35" s="47">
        <v>181</v>
      </c>
      <c r="O35" s="48">
        <v>31</v>
      </c>
      <c r="P35" s="49">
        <f t="shared" si="1"/>
        <v>0</v>
      </c>
      <c r="Q35" s="49">
        <f t="shared" si="2"/>
        <v>0</v>
      </c>
      <c r="R35" s="49">
        <f t="shared" si="3"/>
        <v>212</v>
      </c>
      <c r="S35" s="49">
        <f t="shared" si="4"/>
        <v>0</v>
      </c>
      <c r="T35" s="50">
        <f t="shared" si="5"/>
        <v>212</v>
      </c>
    </row>
    <row r="36" spans="1:20" x14ac:dyDescent="0.2">
      <c r="A36" s="40">
        <v>28</v>
      </c>
      <c r="B36" s="41" t="s">
        <v>480</v>
      </c>
      <c r="C36" s="41">
        <v>2</v>
      </c>
      <c r="D36" s="42" t="s">
        <v>502</v>
      </c>
      <c r="E36" s="43">
        <v>9</v>
      </c>
      <c r="F36" s="44"/>
      <c r="G36" s="48">
        <v>0</v>
      </c>
      <c r="H36" s="48"/>
      <c r="I36" s="53"/>
      <c r="J36" s="54"/>
      <c r="K36" s="54"/>
      <c r="L36" s="98" t="s">
        <v>705</v>
      </c>
      <c r="M36" s="53"/>
      <c r="N36" s="47"/>
      <c r="O36" s="48">
        <v>130</v>
      </c>
      <c r="P36" s="49">
        <f t="shared" si="1"/>
        <v>0</v>
      </c>
      <c r="Q36" s="49">
        <f t="shared" si="2"/>
        <v>0</v>
      </c>
      <c r="R36" s="49">
        <f t="shared" si="3"/>
        <v>130</v>
      </c>
      <c r="S36" s="49">
        <f t="shared" si="4"/>
        <v>0</v>
      </c>
      <c r="T36" s="50">
        <f t="shared" si="5"/>
        <v>130</v>
      </c>
    </row>
    <row r="37" spans="1:20" x14ac:dyDescent="0.2">
      <c r="A37" s="40">
        <v>29</v>
      </c>
      <c r="B37" s="41" t="s">
        <v>480</v>
      </c>
      <c r="C37" s="41">
        <v>2</v>
      </c>
      <c r="D37" s="42" t="s">
        <v>502</v>
      </c>
      <c r="E37" s="43">
        <v>11</v>
      </c>
      <c r="F37" s="44"/>
      <c r="G37" s="48">
        <v>0</v>
      </c>
      <c r="H37" s="48"/>
      <c r="I37" s="53"/>
      <c r="J37" s="54"/>
      <c r="K37" s="54"/>
      <c r="L37" s="98" t="s">
        <v>705</v>
      </c>
      <c r="M37" s="53"/>
      <c r="N37" s="47"/>
      <c r="O37" s="48">
        <v>276</v>
      </c>
      <c r="P37" s="49">
        <f t="shared" si="1"/>
        <v>0</v>
      </c>
      <c r="Q37" s="49">
        <f t="shared" si="2"/>
        <v>0</v>
      </c>
      <c r="R37" s="49">
        <f t="shared" si="3"/>
        <v>276</v>
      </c>
      <c r="S37" s="49">
        <f t="shared" si="4"/>
        <v>0</v>
      </c>
      <c r="T37" s="50">
        <f t="shared" si="5"/>
        <v>276</v>
      </c>
    </row>
    <row r="38" spans="1:20" x14ac:dyDescent="0.2">
      <c r="A38" s="40">
        <v>30</v>
      </c>
      <c r="B38" s="41" t="s">
        <v>480</v>
      </c>
      <c r="C38" s="41">
        <v>2</v>
      </c>
      <c r="D38" s="42" t="s">
        <v>502</v>
      </c>
      <c r="E38" s="43">
        <v>19</v>
      </c>
      <c r="F38" s="44" t="s">
        <v>504</v>
      </c>
      <c r="G38" s="48">
        <v>0</v>
      </c>
      <c r="H38" s="48"/>
      <c r="I38" s="53"/>
      <c r="J38" s="54"/>
      <c r="K38" s="54"/>
      <c r="L38" s="98" t="s">
        <v>706</v>
      </c>
      <c r="M38" s="53"/>
      <c r="N38" s="47"/>
      <c r="O38" s="48">
        <v>104</v>
      </c>
      <c r="P38" s="49">
        <f t="shared" si="1"/>
        <v>0</v>
      </c>
      <c r="Q38" s="49">
        <f t="shared" si="2"/>
        <v>0</v>
      </c>
      <c r="R38" s="49">
        <f t="shared" si="3"/>
        <v>104</v>
      </c>
      <c r="S38" s="49">
        <f t="shared" si="4"/>
        <v>0</v>
      </c>
      <c r="T38" s="50">
        <f t="shared" si="5"/>
        <v>104</v>
      </c>
    </row>
    <row r="39" spans="1:20" x14ac:dyDescent="0.2">
      <c r="A39" s="40">
        <v>31</v>
      </c>
      <c r="B39" s="41" t="s">
        <v>480</v>
      </c>
      <c r="C39" s="41">
        <v>2</v>
      </c>
      <c r="D39" s="42" t="s">
        <v>505</v>
      </c>
      <c r="E39" s="43">
        <v>3</v>
      </c>
      <c r="F39" s="42" t="s">
        <v>506</v>
      </c>
      <c r="G39" s="48">
        <v>480</v>
      </c>
      <c r="H39" s="48">
        <v>480</v>
      </c>
      <c r="I39" s="53" t="s">
        <v>229</v>
      </c>
      <c r="J39" s="54">
        <v>23</v>
      </c>
      <c r="K39" s="54">
        <v>35</v>
      </c>
      <c r="L39" s="100" t="s">
        <v>707</v>
      </c>
      <c r="M39" s="53">
        <v>1037</v>
      </c>
      <c r="N39" s="47"/>
      <c r="O39" s="47">
        <v>124</v>
      </c>
      <c r="P39" s="49">
        <f t="shared" si="1"/>
        <v>0</v>
      </c>
      <c r="Q39" s="49">
        <f t="shared" si="2"/>
        <v>0</v>
      </c>
      <c r="R39" s="49">
        <f t="shared" si="3"/>
        <v>124</v>
      </c>
      <c r="S39" s="49">
        <f t="shared" si="4"/>
        <v>0</v>
      </c>
      <c r="T39" s="50">
        <f t="shared" si="5"/>
        <v>124</v>
      </c>
    </row>
    <row r="40" spans="1:20" x14ac:dyDescent="0.2">
      <c r="A40" s="40">
        <v>32</v>
      </c>
      <c r="B40" s="41" t="s">
        <v>480</v>
      </c>
      <c r="C40" s="41">
        <v>2</v>
      </c>
      <c r="D40" s="42" t="s">
        <v>505</v>
      </c>
      <c r="E40" s="43">
        <v>8</v>
      </c>
      <c r="F40" s="44"/>
      <c r="G40" s="48">
        <v>18</v>
      </c>
      <c r="H40" s="48">
        <v>18</v>
      </c>
      <c r="I40" s="53" t="s">
        <v>229</v>
      </c>
      <c r="J40" s="54">
        <v>23</v>
      </c>
      <c r="K40" s="54" t="s">
        <v>507</v>
      </c>
      <c r="L40" s="98" t="s">
        <v>704</v>
      </c>
      <c r="M40" s="53">
        <v>254</v>
      </c>
      <c r="N40" s="47">
        <v>19</v>
      </c>
      <c r="O40" s="48">
        <v>53</v>
      </c>
      <c r="P40" s="49">
        <f t="shared" si="1"/>
        <v>0</v>
      </c>
      <c r="Q40" s="49">
        <f t="shared" si="2"/>
        <v>0</v>
      </c>
      <c r="R40" s="49">
        <f t="shared" si="3"/>
        <v>72</v>
      </c>
      <c r="S40" s="49">
        <f t="shared" si="4"/>
        <v>0</v>
      </c>
      <c r="T40" s="50">
        <f t="shared" si="5"/>
        <v>72</v>
      </c>
    </row>
    <row r="41" spans="1:20" x14ac:dyDescent="0.2">
      <c r="A41" s="40">
        <v>33</v>
      </c>
      <c r="B41" s="41" t="s">
        <v>480</v>
      </c>
      <c r="C41" s="41">
        <v>2</v>
      </c>
      <c r="D41" s="42" t="s">
        <v>505</v>
      </c>
      <c r="E41" s="52">
        <v>13</v>
      </c>
      <c r="F41" s="44"/>
      <c r="G41" s="48">
        <v>308</v>
      </c>
      <c r="H41" s="48">
        <v>308</v>
      </c>
      <c r="I41" s="53" t="s">
        <v>229</v>
      </c>
      <c r="J41" s="54">
        <v>23</v>
      </c>
      <c r="K41" s="54" t="s">
        <v>508</v>
      </c>
      <c r="L41" s="98" t="s">
        <v>704</v>
      </c>
      <c r="M41" s="53">
        <v>555</v>
      </c>
      <c r="N41" s="47">
        <v>333</v>
      </c>
      <c r="O41" s="48">
        <v>55</v>
      </c>
      <c r="P41" s="49">
        <f t="shared" ref="P41:P72" si="6">IF($C41=7,SUM($N41+$O41),)</f>
        <v>0</v>
      </c>
      <c r="Q41" s="49">
        <f t="shared" ref="Q41:Q72" si="7">IF($C41=5,SUM($N41+$O41),)</f>
        <v>0</v>
      </c>
      <c r="R41" s="49">
        <f t="shared" ref="R41:R72" si="8">IF($C41=2,SUM($N41+$O41),)</f>
        <v>388</v>
      </c>
      <c r="S41" s="49">
        <f t="shared" ref="S41:S72" si="9">IF($C41=1,SUM($N41+$O41),)</f>
        <v>0</v>
      </c>
      <c r="T41" s="50">
        <f t="shared" ref="T41:T72" si="10">P41+Q41+R41+S41</f>
        <v>388</v>
      </c>
    </row>
    <row r="42" spans="1:20" x14ac:dyDescent="0.2">
      <c r="A42" s="40">
        <v>34</v>
      </c>
      <c r="B42" s="41" t="s">
        <v>480</v>
      </c>
      <c r="C42" s="41">
        <v>2</v>
      </c>
      <c r="D42" s="42" t="s">
        <v>509</v>
      </c>
      <c r="E42" s="43">
        <v>11</v>
      </c>
      <c r="F42" s="44"/>
      <c r="G42" s="48">
        <v>0</v>
      </c>
      <c r="H42" s="48"/>
      <c r="I42" s="53" t="s">
        <v>229</v>
      </c>
      <c r="J42" s="54">
        <v>19</v>
      </c>
      <c r="K42" s="54" t="s">
        <v>510</v>
      </c>
      <c r="L42" s="98" t="s">
        <v>708</v>
      </c>
      <c r="M42" s="53">
        <v>865</v>
      </c>
      <c r="N42" s="47"/>
      <c r="O42" s="48">
        <v>52</v>
      </c>
      <c r="P42" s="49">
        <f t="shared" si="6"/>
        <v>0</v>
      </c>
      <c r="Q42" s="49">
        <f t="shared" si="7"/>
        <v>0</v>
      </c>
      <c r="R42" s="49">
        <f t="shared" si="8"/>
        <v>52</v>
      </c>
      <c r="S42" s="49">
        <f t="shared" si="9"/>
        <v>0</v>
      </c>
      <c r="T42" s="50">
        <f t="shared" si="10"/>
        <v>52</v>
      </c>
    </row>
    <row r="43" spans="1:20" x14ac:dyDescent="0.2">
      <c r="A43" s="40">
        <v>35</v>
      </c>
      <c r="B43" s="41" t="s">
        <v>480</v>
      </c>
      <c r="C43" s="41">
        <v>2</v>
      </c>
      <c r="D43" s="42" t="s">
        <v>511</v>
      </c>
      <c r="E43" s="43">
        <v>15</v>
      </c>
      <c r="F43" s="42">
        <v>17</v>
      </c>
      <c r="G43" s="48">
        <v>0</v>
      </c>
      <c r="H43" s="48"/>
      <c r="I43" s="53"/>
      <c r="J43" s="54"/>
      <c r="K43" s="54"/>
      <c r="L43" s="98" t="s">
        <v>695</v>
      </c>
      <c r="M43" s="53"/>
      <c r="N43" s="47"/>
      <c r="O43" s="48">
        <v>186</v>
      </c>
      <c r="P43" s="49">
        <f t="shared" si="6"/>
        <v>0</v>
      </c>
      <c r="Q43" s="49">
        <f t="shared" si="7"/>
        <v>0</v>
      </c>
      <c r="R43" s="49">
        <f t="shared" si="8"/>
        <v>186</v>
      </c>
      <c r="S43" s="49">
        <f t="shared" si="9"/>
        <v>0</v>
      </c>
      <c r="T43" s="50">
        <f t="shared" si="10"/>
        <v>186</v>
      </c>
    </row>
    <row r="44" spans="1:20" x14ac:dyDescent="0.2">
      <c r="A44" s="40">
        <v>36</v>
      </c>
      <c r="B44" s="41" t="s">
        <v>480</v>
      </c>
      <c r="C44" s="41">
        <v>2</v>
      </c>
      <c r="D44" s="42" t="s">
        <v>511</v>
      </c>
      <c r="E44" s="43">
        <v>19</v>
      </c>
      <c r="F44" s="44"/>
      <c r="G44" s="48">
        <v>0</v>
      </c>
      <c r="H44" s="48"/>
      <c r="I44" s="53"/>
      <c r="J44" s="54"/>
      <c r="K44" s="54"/>
      <c r="L44" s="98" t="s">
        <v>695</v>
      </c>
      <c r="M44" s="53"/>
      <c r="N44" s="47"/>
      <c r="O44" s="48">
        <v>148</v>
      </c>
      <c r="P44" s="49">
        <f t="shared" si="6"/>
        <v>0</v>
      </c>
      <c r="Q44" s="49">
        <f t="shared" si="7"/>
        <v>0</v>
      </c>
      <c r="R44" s="49">
        <f t="shared" si="8"/>
        <v>148</v>
      </c>
      <c r="S44" s="49">
        <f t="shared" si="9"/>
        <v>0</v>
      </c>
      <c r="T44" s="50">
        <f t="shared" si="10"/>
        <v>148</v>
      </c>
    </row>
    <row r="45" spans="1:20" x14ac:dyDescent="0.2">
      <c r="A45" s="40">
        <v>37</v>
      </c>
      <c r="B45" s="41" t="s">
        <v>480</v>
      </c>
      <c r="C45" s="41">
        <v>2</v>
      </c>
      <c r="D45" s="42" t="s">
        <v>511</v>
      </c>
      <c r="E45" s="43">
        <v>27</v>
      </c>
      <c r="F45" s="44"/>
      <c r="G45" s="48">
        <v>1007</v>
      </c>
      <c r="H45" s="48">
        <v>1007</v>
      </c>
      <c r="I45" s="53" t="s">
        <v>229</v>
      </c>
      <c r="J45" s="54">
        <v>23</v>
      </c>
      <c r="K45" s="54" t="s">
        <v>512</v>
      </c>
      <c r="L45" s="98" t="s">
        <v>695</v>
      </c>
      <c r="M45" s="53">
        <v>1103</v>
      </c>
      <c r="N45" s="47">
        <v>1065</v>
      </c>
      <c r="O45" s="48"/>
      <c r="P45" s="49">
        <f t="shared" si="6"/>
        <v>0</v>
      </c>
      <c r="Q45" s="49">
        <f t="shared" si="7"/>
        <v>0</v>
      </c>
      <c r="R45" s="49">
        <f t="shared" si="8"/>
        <v>1065</v>
      </c>
      <c r="S45" s="49">
        <f t="shared" si="9"/>
        <v>0</v>
      </c>
      <c r="T45" s="50">
        <f t="shared" si="10"/>
        <v>1065</v>
      </c>
    </row>
    <row r="46" spans="1:20" x14ac:dyDescent="0.2">
      <c r="A46" s="40">
        <v>38</v>
      </c>
      <c r="B46" s="41" t="s">
        <v>480</v>
      </c>
      <c r="C46" s="41">
        <v>2</v>
      </c>
      <c r="D46" s="42" t="s">
        <v>511</v>
      </c>
      <c r="E46" s="43">
        <v>28</v>
      </c>
      <c r="F46" s="44"/>
      <c r="G46" s="48">
        <v>562</v>
      </c>
      <c r="H46" s="48">
        <v>562</v>
      </c>
      <c r="I46" s="53" t="s">
        <v>229</v>
      </c>
      <c r="J46" s="54">
        <v>23</v>
      </c>
      <c r="K46" s="54">
        <v>41</v>
      </c>
      <c r="L46" s="98" t="s">
        <v>704</v>
      </c>
      <c r="M46" s="53">
        <v>890</v>
      </c>
      <c r="N46" s="47">
        <v>762</v>
      </c>
      <c r="O46" s="48"/>
      <c r="P46" s="49">
        <f t="shared" si="6"/>
        <v>0</v>
      </c>
      <c r="Q46" s="49">
        <f t="shared" si="7"/>
        <v>0</v>
      </c>
      <c r="R46" s="49">
        <f t="shared" si="8"/>
        <v>762</v>
      </c>
      <c r="S46" s="49">
        <f t="shared" si="9"/>
        <v>0</v>
      </c>
      <c r="T46" s="50">
        <f t="shared" si="10"/>
        <v>762</v>
      </c>
    </row>
    <row r="47" spans="1:20" x14ac:dyDescent="0.2">
      <c r="A47" s="40">
        <v>39</v>
      </c>
      <c r="B47" s="41" t="s">
        <v>480</v>
      </c>
      <c r="C47" s="41">
        <v>2</v>
      </c>
      <c r="D47" s="87" t="s">
        <v>511</v>
      </c>
      <c r="E47" s="43">
        <v>34</v>
      </c>
      <c r="F47" s="44"/>
      <c r="G47" s="48">
        <v>57</v>
      </c>
      <c r="H47" s="48">
        <v>57</v>
      </c>
      <c r="I47" s="53" t="s">
        <v>229</v>
      </c>
      <c r="J47" s="54">
        <v>23</v>
      </c>
      <c r="K47" s="54" t="s">
        <v>20</v>
      </c>
      <c r="L47" s="98" t="s">
        <v>699</v>
      </c>
      <c r="M47" s="53">
        <v>299</v>
      </c>
      <c r="N47" s="47">
        <v>65</v>
      </c>
      <c r="O47" s="48">
        <v>42</v>
      </c>
      <c r="P47" s="49">
        <f t="shared" si="6"/>
        <v>0</v>
      </c>
      <c r="Q47" s="49">
        <f t="shared" si="7"/>
        <v>0</v>
      </c>
      <c r="R47" s="49">
        <f t="shared" si="8"/>
        <v>107</v>
      </c>
      <c r="S47" s="49">
        <f t="shared" si="9"/>
        <v>0</v>
      </c>
      <c r="T47" s="50">
        <f t="shared" si="10"/>
        <v>107</v>
      </c>
    </row>
    <row r="48" spans="1:20" x14ac:dyDescent="0.2">
      <c r="A48" s="40">
        <v>40</v>
      </c>
      <c r="B48" s="41" t="s">
        <v>480</v>
      </c>
      <c r="C48" s="41">
        <v>2</v>
      </c>
      <c r="D48" s="42" t="s">
        <v>511</v>
      </c>
      <c r="E48" s="43">
        <v>39</v>
      </c>
      <c r="F48" s="44"/>
      <c r="G48" s="48">
        <v>108</v>
      </c>
      <c r="H48" s="48">
        <v>108</v>
      </c>
      <c r="I48" s="53" t="s">
        <v>229</v>
      </c>
      <c r="J48" s="54">
        <v>23</v>
      </c>
      <c r="K48" s="54" t="s">
        <v>513</v>
      </c>
      <c r="L48" s="98" t="s">
        <v>704</v>
      </c>
      <c r="M48" s="53">
        <v>119</v>
      </c>
      <c r="N48" s="47">
        <v>117</v>
      </c>
      <c r="O48" s="48"/>
      <c r="P48" s="49">
        <f t="shared" si="6"/>
        <v>0</v>
      </c>
      <c r="Q48" s="49">
        <f t="shared" si="7"/>
        <v>0</v>
      </c>
      <c r="R48" s="49">
        <f t="shared" si="8"/>
        <v>117</v>
      </c>
      <c r="S48" s="49">
        <f t="shared" si="9"/>
        <v>0</v>
      </c>
      <c r="T48" s="50">
        <f t="shared" si="10"/>
        <v>117</v>
      </c>
    </row>
    <row r="49" spans="1:20" x14ac:dyDescent="0.2">
      <c r="A49" s="40">
        <v>41</v>
      </c>
      <c r="B49" s="41" t="s">
        <v>480</v>
      </c>
      <c r="C49" s="41">
        <v>2</v>
      </c>
      <c r="D49" s="42" t="s">
        <v>511</v>
      </c>
      <c r="E49" s="43">
        <v>45</v>
      </c>
      <c r="F49" s="44"/>
      <c r="G49" s="48">
        <v>922</v>
      </c>
      <c r="H49" s="48">
        <v>922</v>
      </c>
      <c r="I49" s="53" t="s">
        <v>229</v>
      </c>
      <c r="J49" s="54">
        <v>23</v>
      </c>
      <c r="K49" s="54" t="s">
        <v>514</v>
      </c>
      <c r="L49" s="98" t="s">
        <v>699</v>
      </c>
      <c r="M49" s="53">
        <v>1013</v>
      </c>
      <c r="N49" s="47">
        <v>978</v>
      </c>
      <c r="O49" s="48"/>
      <c r="P49" s="49">
        <f t="shared" si="6"/>
        <v>0</v>
      </c>
      <c r="Q49" s="49">
        <f t="shared" si="7"/>
        <v>0</v>
      </c>
      <c r="R49" s="49">
        <f t="shared" si="8"/>
        <v>978</v>
      </c>
      <c r="S49" s="49">
        <f t="shared" si="9"/>
        <v>0</v>
      </c>
      <c r="T49" s="50">
        <f t="shared" si="10"/>
        <v>978</v>
      </c>
    </row>
    <row r="50" spans="1:20" x14ac:dyDescent="0.2">
      <c r="A50" s="40">
        <v>42</v>
      </c>
      <c r="B50" s="41" t="s">
        <v>480</v>
      </c>
      <c r="C50" s="41">
        <v>2</v>
      </c>
      <c r="D50" s="42" t="s">
        <v>511</v>
      </c>
      <c r="E50" s="43">
        <v>51</v>
      </c>
      <c r="F50" s="44" t="s">
        <v>31</v>
      </c>
      <c r="G50" s="48">
        <v>2910</v>
      </c>
      <c r="H50" s="48">
        <v>2878</v>
      </c>
      <c r="I50" s="53" t="s">
        <v>229</v>
      </c>
      <c r="J50" s="54">
        <v>23</v>
      </c>
      <c r="K50" s="54" t="s">
        <v>515</v>
      </c>
      <c r="L50" s="98" t="s">
        <v>699</v>
      </c>
      <c r="M50" s="53">
        <v>2910</v>
      </c>
      <c r="N50" s="47">
        <v>3003</v>
      </c>
      <c r="O50" s="48">
        <v>260</v>
      </c>
      <c r="P50" s="49">
        <f t="shared" si="6"/>
        <v>0</v>
      </c>
      <c r="Q50" s="49">
        <f t="shared" si="7"/>
        <v>0</v>
      </c>
      <c r="R50" s="49">
        <f t="shared" si="8"/>
        <v>3263</v>
      </c>
      <c r="S50" s="49">
        <f t="shared" si="9"/>
        <v>0</v>
      </c>
      <c r="T50" s="50">
        <f t="shared" si="10"/>
        <v>3263</v>
      </c>
    </row>
    <row r="51" spans="1:20" x14ac:dyDescent="0.2">
      <c r="A51" s="40">
        <v>43</v>
      </c>
      <c r="B51" s="41" t="s">
        <v>480</v>
      </c>
      <c r="C51" s="41">
        <v>2</v>
      </c>
      <c r="D51" s="42" t="s">
        <v>516</v>
      </c>
      <c r="E51" s="43">
        <v>9</v>
      </c>
      <c r="F51" s="44"/>
      <c r="G51" s="48">
        <v>0</v>
      </c>
      <c r="H51" s="48"/>
      <c r="I51" s="53"/>
      <c r="J51" s="54"/>
      <c r="K51" s="54"/>
      <c r="L51" s="98" t="s">
        <v>699</v>
      </c>
      <c r="M51" s="53"/>
      <c r="N51" s="47"/>
      <c r="O51" s="48">
        <v>35</v>
      </c>
      <c r="P51" s="49">
        <f t="shared" si="6"/>
        <v>0</v>
      </c>
      <c r="Q51" s="49">
        <f t="shared" si="7"/>
        <v>0</v>
      </c>
      <c r="R51" s="49">
        <f t="shared" si="8"/>
        <v>35</v>
      </c>
      <c r="S51" s="49">
        <f t="shared" si="9"/>
        <v>0</v>
      </c>
      <c r="T51" s="50">
        <f t="shared" si="10"/>
        <v>35</v>
      </c>
    </row>
    <row r="52" spans="1:20" x14ac:dyDescent="0.2">
      <c r="A52" s="40">
        <v>44</v>
      </c>
      <c r="B52" s="41" t="s">
        <v>480</v>
      </c>
      <c r="C52" s="41">
        <v>2</v>
      </c>
      <c r="D52" s="42" t="s">
        <v>516</v>
      </c>
      <c r="E52" s="43">
        <v>11</v>
      </c>
      <c r="F52" s="44"/>
      <c r="G52" s="48">
        <v>0</v>
      </c>
      <c r="H52" s="48"/>
      <c r="I52" s="53"/>
      <c r="J52" s="54"/>
      <c r="K52" s="54"/>
      <c r="L52" s="98" t="s">
        <v>699</v>
      </c>
      <c r="M52" s="53"/>
      <c r="N52" s="47"/>
      <c r="O52" s="48">
        <v>39</v>
      </c>
      <c r="P52" s="49">
        <f t="shared" si="6"/>
        <v>0</v>
      </c>
      <c r="Q52" s="49">
        <f t="shared" si="7"/>
        <v>0</v>
      </c>
      <c r="R52" s="49">
        <f t="shared" si="8"/>
        <v>39</v>
      </c>
      <c r="S52" s="49">
        <f t="shared" si="9"/>
        <v>0</v>
      </c>
      <c r="T52" s="50">
        <f t="shared" si="10"/>
        <v>39</v>
      </c>
    </row>
    <row r="53" spans="1:20" x14ac:dyDescent="0.2">
      <c r="A53" s="40">
        <v>45</v>
      </c>
      <c r="B53" s="41" t="s">
        <v>480</v>
      </c>
      <c r="C53" s="41">
        <v>2</v>
      </c>
      <c r="D53" s="42" t="s">
        <v>516</v>
      </c>
      <c r="E53" s="52">
        <v>13</v>
      </c>
      <c r="F53" s="44"/>
      <c r="G53" s="48">
        <v>0</v>
      </c>
      <c r="H53" s="48"/>
      <c r="I53" s="53"/>
      <c r="J53" s="54"/>
      <c r="K53" s="54"/>
      <c r="L53" s="98" t="s">
        <v>699</v>
      </c>
      <c r="M53" s="53"/>
      <c r="N53" s="47"/>
      <c r="O53" s="48">
        <v>41</v>
      </c>
      <c r="P53" s="49">
        <f t="shared" si="6"/>
        <v>0</v>
      </c>
      <c r="Q53" s="49">
        <f t="shared" si="7"/>
        <v>0</v>
      </c>
      <c r="R53" s="49">
        <f t="shared" si="8"/>
        <v>41</v>
      </c>
      <c r="S53" s="49">
        <f t="shared" si="9"/>
        <v>0</v>
      </c>
      <c r="T53" s="50">
        <f t="shared" si="10"/>
        <v>41</v>
      </c>
    </row>
    <row r="54" spans="1:20" x14ac:dyDescent="0.2">
      <c r="A54" s="40">
        <v>46</v>
      </c>
      <c r="B54" s="41" t="s">
        <v>480</v>
      </c>
      <c r="C54" s="41">
        <v>2</v>
      </c>
      <c r="D54" s="42" t="s">
        <v>516</v>
      </c>
      <c r="E54" s="43">
        <v>14</v>
      </c>
      <c r="F54" s="44"/>
      <c r="G54" s="48">
        <v>202</v>
      </c>
      <c r="H54" s="48">
        <v>202</v>
      </c>
      <c r="I54" s="53" t="s">
        <v>229</v>
      </c>
      <c r="J54" s="54">
        <v>23</v>
      </c>
      <c r="K54" s="54" t="s">
        <v>517</v>
      </c>
      <c r="L54" s="98" t="s">
        <v>699</v>
      </c>
      <c r="M54" s="53">
        <v>202</v>
      </c>
      <c r="N54" s="47">
        <v>203</v>
      </c>
      <c r="O54" s="48">
        <v>14</v>
      </c>
      <c r="P54" s="49">
        <f t="shared" si="6"/>
        <v>0</v>
      </c>
      <c r="Q54" s="49">
        <f t="shared" si="7"/>
        <v>0</v>
      </c>
      <c r="R54" s="49">
        <f t="shared" si="8"/>
        <v>217</v>
      </c>
      <c r="S54" s="49">
        <f t="shared" si="9"/>
        <v>0</v>
      </c>
      <c r="T54" s="50">
        <f t="shared" si="10"/>
        <v>217</v>
      </c>
    </row>
    <row r="55" spans="1:20" x14ac:dyDescent="0.2">
      <c r="A55" s="40">
        <v>47</v>
      </c>
      <c r="B55" s="41" t="s">
        <v>480</v>
      </c>
      <c r="C55" s="41">
        <v>2</v>
      </c>
      <c r="D55" s="42" t="s">
        <v>516</v>
      </c>
      <c r="E55" s="43">
        <v>15</v>
      </c>
      <c r="F55" s="44"/>
      <c r="G55" s="48">
        <v>862</v>
      </c>
      <c r="H55" s="48"/>
      <c r="I55" s="53" t="s">
        <v>229</v>
      </c>
      <c r="J55" s="54">
        <v>19</v>
      </c>
      <c r="K55" s="54" t="s">
        <v>518</v>
      </c>
      <c r="L55" s="98" t="s">
        <v>699</v>
      </c>
      <c r="M55" s="53">
        <v>862</v>
      </c>
      <c r="N55" s="64">
        <v>0</v>
      </c>
      <c r="O55" s="65">
        <v>43</v>
      </c>
      <c r="P55" s="49">
        <f t="shared" si="6"/>
        <v>0</v>
      </c>
      <c r="Q55" s="49">
        <f t="shared" si="7"/>
        <v>0</v>
      </c>
      <c r="R55" s="49">
        <f t="shared" si="8"/>
        <v>43</v>
      </c>
      <c r="S55" s="49">
        <f t="shared" si="9"/>
        <v>0</v>
      </c>
      <c r="T55" s="50">
        <f t="shared" si="10"/>
        <v>43</v>
      </c>
    </row>
    <row r="56" spans="1:20" x14ac:dyDescent="0.2">
      <c r="A56" s="40">
        <v>48</v>
      </c>
      <c r="B56" s="41" t="s">
        <v>480</v>
      </c>
      <c r="C56" s="41">
        <v>2</v>
      </c>
      <c r="D56" s="42" t="s">
        <v>516</v>
      </c>
      <c r="E56" s="43">
        <v>25</v>
      </c>
      <c r="F56" s="44"/>
      <c r="G56" s="48">
        <v>957</v>
      </c>
      <c r="H56" s="48">
        <v>957</v>
      </c>
      <c r="I56" s="53" t="s">
        <v>229</v>
      </c>
      <c r="J56" s="54">
        <v>19</v>
      </c>
      <c r="K56" s="54" t="s">
        <v>519</v>
      </c>
      <c r="L56" s="98" t="s">
        <v>703</v>
      </c>
      <c r="M56" s="53">
        <v>1448</v>
      </c>
      <c r="N56" s="47">
        <v>460</v>
      </c>
      <c r="O56" s="48">
        <v>186</v>
      </c>
      <c r="P56" s="49">
        <f t="shared" si="6"/>
        <v>0</v>
      </c>
      <c r="Q56" s="49">
        <f t="shared" si="7"/>
        <v>0</v>
      </c>
      <c r="R56" s="49">
        <f t="shared" si="8"/>
        <v>646</v>
      </c>
      <c r="S56" s="49">
        <f t="shared" si="9"/>
        <v>0</v>
      </c>
      <c r="T56" s="50">
        <f t="shared" si="10"/>
        <v>646</v>
      </c>
    </row>
    <row r="57" spans="1:20" x14ac:dyDescent="0.2">
      <c r="A57" s="40">
        <v>49</v>
      </c>
      <c r="B57" s="41" t="s">
        <v>480</v>
      </c>
      <c r="C57" s="41">
        <v>2</v>
      </c>
      <c r="D57" s="42" t="s">
        <v>516</v>
      </c>
      <c r="E57" s="43">
        <v>32</v>
      </c>
      <c r="F57" s="44"/>
      <c r="G57" s="48">
        <v>0</v>
      </c>
      <c r="H57" s="48"/>
      <c r="I57" s="53"/>
      <c r="J57" s="54"/>
      <c r="K57" s="54"/>
      <c r="L57" s="98" t="s">
        <v>703</v>
      </c>
      <c r="M57" s="53"/>
      <c r="N57" s="47"/>
      <c r="O57" s="48">
        <v>98</v>
      </c>
      <c r="P57" s="49">
        <f t="shared" si="6"/>
        <v>0</v>
      </c>
      <c r="Q57" s="49">
        <f t="shared" si="7"/>
        <v>0</v>
      </c>
      <c r="R57" s="49">
        <f t="shared" si="8"/>
        <v>98</v>
      </c>
      <c r="S57" s="49">
        <f t="shared" si="9"/>
        <v>0</v>
      </c>
      <c r="T57" s="50">
        <f t="shared" si="10"/>
        <v>98</v>
      </c>
    </row>
    <row r="58" spans="1:20" x14ac:dyDescent="0.2">
      <c r="A58" s="40">
        <v>50</v>
      </c>
      <c r="B58" s="41" t="s">
        <v>480</v>
      </c>
      <c r="C58" s="41">
        <v>2</v>
      </c>
      <c r="D58" s="42" t="s">
        <v>516</v>
      </c>
      <c r="E58" s="43">
        <v>36</v>
      </c>
      <c r="F58" s="42"/>
      <c r="G58" s="48">
        <v>295</v>
      </c>
      <c r="H58" s="48">
        <v>295</v>
      </c>
      <c r="I58" s="53" t="s">
        <v>229</v>
      </c>
      <c r="J58" s="54">
        <v>23</v>
      </c>
      <c r="K58" s="54" t="s">
        <v>33</v>
      </c>
      <c r="L58" s="100" t="s">
        <v>703</v>
      </c>
      <c r="M58" s="53">
        <v>295</v>
      </c>
      <c r="N58" s="47">
        <v>279</v>
      </c>
      <c r="O58" s="47">
        <v>53</v>
      </c>
      <c r="P58" s="49">
        <f t="shared" si="6"/>
        <v>0</v>
      </c>
      <c r="Q58" s="49">
        <f t="shared" si="7"/>
        <v>0</v>
      </c>
      <c r="R58" s="49">
        <f t="shared" si="8"/>
        <v>332</v>
      </c>
      <c r="S58" s="49">
        <f t="shared" si="9"/>
        <v>0</v>
      </c>
      <c r="T58" s="50">
        <f t="shared" si="10"/>
        <v>332</v>
      </c>
    </row>
    <row r="59" spans="1:20" x14ac:dyDescent="0.2">
      <c r="A59" s="40">
        <v>51</v>
      </c>
      <c r="B59" s="41" t="s">
        <v>480</v>
      </c>
      <c r="C59" s="41">
        <v>2</v>
      </c>
      <c r="D59" s="42" t="s">
        <v>516</v>
      </c>
      <c r="E59" s="43">
        <v>38</v>
      </c>
      <c r="F59" s="44"/>
      <c r="G59" s="48">
        <v>0</v>
      </c>
      <c r="H59" s="48"/>
      <c r="I59" s="53"/>
      <c r="J59" s="54"/>
      <c r="K59" s="54"/>
      <c r="L59" s="98" t="s">
        <v>703</v>
      </c>
      <c r="M59" s="53"/>
      <c r="N59" s="47"/>
      <c r="O59" s="48">
        <v>44</v>
      </c>
      <c r="P59" s="49">
        <f t="shared" si="6"/>
        <v>0</v>
      </c>
      <c r="Q59" s="49">
        <f t="shared" si="7"/>
        <v>0</v>
      </c>
      <c r="R59" s="49">
        <f t="shared" si="8"/>
        <v>44</v>
      </c>
      <c r="S59" s="49">
        <f t="shared" si="9"/>
        <v>0</v>
      </c>
      <c r="T59" s="50">
        <f t="shared" si="10"/>
        <v>44</v>
      </c>
    </row>
    <row r="60" spans="1:20" x14ac:dyDescent="0.2">
      <c r="A60" s="40">
        <v>52</v>
      </c>
      <c r="B60" s="41" t="s">
        <v>480</v>
      </c>
      <c r="C60" s="41">
        <v>2</v>
      </c>
      <c r="D60" s="42" t="s">
        <v>520</v>
      </c>
      <c r="E60" s="43">
        <v>8</v>
      </c>
      <c r="F60" s="44"/>
      <c r="G60" s="48">
        <v>0</v>
      </c>
      <c r="H60" s="48"/>
      <c r="I60" s="53"/>
      <c r="J60" s="54"/>
      <c r="K60" s="54"/>
      <c r="L60" s="98" t="s">
        <v>709</v>
      </c>
      <c r="M60" s="53"/>
      <c r="N60" s="47"/>
      <c r="O60" s="48">
        <v>70</v>
      </c>
      <c r="P60" s="49">
        <f t="shared" si="6"/>
        <v>0</v>
      </c>
      <c r="Q60" s="49">
        <f t="shared" si="7"/>
        <v>0</v>
      </c>
      <c r="R60" s="49">
        <f t="shared" si="8"/>
        <v>70</v>
      </c>
      <c r="S60" s="49">
        <f t="shared" si="9"/>
        <v>0</v>
      </c>
      <c r="T60" s="50">
        <f t="shared" si="10"/>
        <v>70</v>
      </c>
    </row>
    <row r="61" spans="1:20" x14ac:dyDescent="0.2">
      <c r="A61" s="40">
        <v>53</v>
      </c>
      <c r="B61" s="41" t="s">
        <v>480</v>
      </c>
      <c r="C61" s="41">
        <v>2</v>
      </c>
      <c r="D61" s="42" t="s">
        <v>520</v>
      </c>
      <c r="E61" s="43">
        <v>12</v>
      </c>
      <c r="F61" s="44"/>
      <c r="G61" s="48">
        <v>2335</v>
      </c>
      <c r="H61" s="48">
        <v>2335</v>
      </c>
      <c r="I61" s="53" t="s">
        <v>229</v>
      </c>
      <c r="J61" s="54">
        <v>19</v>
      </c>
      <c r="K61" s="54" t="s">
        <v>521</v>
      </c>
      <c r="L61" s="98" t="s">
        <v>709</v>
      </c>
      <c r="M61" s="53">
        <v>5119</v>
      </c>
      <c r="N61" s="47">
        <v>2340</v>
      </c>
      <c r="O61" s="48">
        <v>169</v>
      </c>
      <c r="P61" s="49">
        <f t="shared" si="6"/>
        <v>0</v>
      </c>
      <c r="Q61" s="49">
        <f t="shared" si="7"/>
        <v>0</v>
      </c>
      <c r="R61" s="49">
        <f t="shared" si="8"/>
        <v>2509</v>
      </c>
      <c r="S61" s="49">
        <f t="shared" si="9"/>
        <v>0</v>
      </c>
      <c r="T61" s="50">
        <f t="shared" si="10"/>
        <v>2509</v>
      </c>
    </row>
    <row r="62" spans="1:20" x14ac:dyDescent="0.2">
      <c r="A62" s="40">
        <v>54</v>
      </c>
      <c r="B62" s="41" t="s">
        <v>480</v>
      </c>
      <c r="C62" s="41">
        <v>2</v>
      </c>
      <c r="D62" s="42" t="s">
        <v>520</v>
      </c>
      <c r="E62" s="43">
        <v>14</v>
      </c>
      <c r="F62" s="44"/>
      <c r="G62" s="48">
        <v>0</v>
      </c>
      <c r="H62" s="48"/>
      <c r="I62" s="53"/>
      <c r="J62" s="54"/>
      <c r="K62" s="54"/>
      <c r="L62" s="98" t="s">
        <v>709</v>
      </c>
      <c r="M62" s="53"/>
      <c r="N62" s="47"/>
      <c r="O62" s="48">
        <v>57</v>
      </c>
      <c r="P62" s="49">
        <f t="shared" si="6"/>
        <v>0</v>
      </c>
      <c r="Q62" s="49">
        <f t="shared" si="7"/>
        <v>0</v>
      </c>
      <c r="R62" s="49">
        <f t="shared" si="8"/>
        <v>57</v>
      </c>
      <c r="S62" s="49">
        <f t="shared" si="9"/>
        <v>0</v>
      </c>
      <c r="T62" s="50">
        <f t="shared" si="10"/>
        <v>57</v>
      </c>
    </row>
    <row r="63" spans="1:20" x14ac:dyDescent="0.2">
      <c r="A63" s="40">
        <v>55</v>
      </c>
      <c r="B63" s="41" t="s">
        <v>480</v>
      </c>
      <c r="C63" s="41">
        <v>2</v>
      </c>
      <c r="D63" s="42" t="s">
        <v>520</v>
      </c>
      <c r="E63" s="43">
        <v>16</v>
      </c>
      <c r="F63" s="44"/>
      <c r="G63" s="48">
        <v>0</v>
      </c>
      <c r="H63" s="48"/>
      <c r="I63" s="53"/>
      <c r="J63" s="54"/>
      <c r="K63" s="54"/>
      <c r="L63" s="98" t="s">
        <v>709</v>
      </c>
      <c r="M63" s="53"/>
      <c r="N63" s="47"/>
      <c r="O63" s="48">
        <v>60</v>
      </c>
      <c r="P63" s="49">
        <f t="shared" si="6"/>
        <v>0</v>
      </c>
      <c r="Q63" s="49">
        <f t="shared" si="7"/>
        <v>0</v>
      </c>
      <c r="R63" s="49">
        <f t="shared" si="8"/>
        <v>60</v>
      </c>
      <c r="S63" s="49">
        <f t="shared" si="9"/>
        <v>0</v>
      </c>
      <c r="T63" s="50">
        <f t="shared" si="10"/>
        <v>60</v>
      </c>
    </row>
    <row r="64" spans="1:20" x14ac:dyDescent="0.2">
      <c r="A64" s="40">
        <v>56</v>
      </c>
      <c r="B64" s="41" t="s">
        <v>480</v>
      </c>
      <c r="C64" s="41">
        <v>2</v>
      </c>
      <c r="D64" s="42" t="s">
        <v>520</v>
      </c>
      <c r="E64" s="43">
        <v>18</v>
      </c>
      <c r="F64" s="44"/>
      <c r="G64" s="48">
        <v>0</v>
      </c>
      <c r="H64" s="48"/>
      <c r="I64" s="53"/>
      <c r="J64" s="54"/>
      <c r="K64" s="54"/>
      <c r="L64" s="98" t="s">
        <v>709</v>
      </c>
      <c r="M64" s="53"/>
      <c r="N64" s="47"/>
      <c r="O64" s="48">
        <v>51</v>
      </c>
      <c r="P64" s="49">
        <f t="shared" si="6"/>
        <v>0</v>
      </c>
      <c r="Q64" s="49">
        <f t="shared" si="7"/>
        <v>0</v>
      </c>
      <c r="R64" s="49">
        <f t="shared" si="8"/>
        <v>51</v>
      </c>
      <c r="S64" s="49">
        <f t="shared" si="9"/>
        <v>0</v>
      </c>
      <c r="T64" s="50">
        <f t="shared" si="10"/>
        <v>51</v>
      </c>
    </row>
    <row r="65" spans="1:20" x14ac:dyDescent="0.2">
      <c r="A65" s="40">
        <v>57</v>
      </c>
      <c r="B65" s="41" t="s">
        <v>480</v>
      </c>
      <c r="C65" s="41">
        <v>2</v>
      </c>
      <c r="D65" s="42" t="s">
        <v>520</v>
      </c>
      <c r="E65" s="43">
        <v>20</v>
      </c>
      <c r="F65" s="44"/>
      <c r="G65" s="48">
        <v>0</v>
      </c>
      <c r="H65" s="48"/>
      <c r="I65" s="53"/>
      <c r="J65" s="54"/>
      <c r="K65" s="54"/>
      <c r="L65" s="98" t="s">
        <v>707</v>
      </c>
      <c r="M65" s="53"/>
      <c r="N65" s="47"/>
      <c r="O65" s="48">
        <v>55</v>
      </c>
      <c r="P65" s="49">
        <f t="shared" si="6"/>
        <v>0</v>
      </c>
      <c r="Q65" s="49">
        <f t="shared" si="7"/>
        <v>0</v>
      </c>
      <c r="R65" s="49">
        <f t="shared" si="8"/>
        <v>55</v>
      </c>
      <c r="S65" s="49">
        <f t="shared" si="9"/>
        <v>0</v>
      </c>
      <c r="T65" s="50">
        <f t="shared" si="10"/>
        <v>55</v>
      </c>
    </row>
    <row r="66" spans="1:20" x14ac:dyDescent="0.2">
      <c r="A66" s="40">
        <v>58</v>
      </c>
      <c r="B66" s="41" t="s">
        <v>480</v>
      </c>
      <c r="C66" s="41">
        <v>2</v>
      </c>
      <c r="D66" s="42" t="s">
        <v>520</v>
      </c>
      <c r="E66" s="43">
        <v>22</v>
      </c>
      <c r="F66" s="44"/>
      <c r="G66" s="48">
        <v>0</v>
      </c>
      <c r="H66" s="48"/>
      <c r="I66" s="53"/>
      <c r="J66" s="54"/>
      <c r="K66" s="54"/>
      <c r="L66" s="98" t="s">
        <v>707</v>
      </c>
      <c r="M66" s="53"/>
      <c r="N66" s="47"/>
      <c r="O66" s="48">
        <v>68</v>
      </c>
      <c r="P66" s="49">
        <f t="shared" si="6"/>
        <v>0</v>
      </c>
      <c r="Q66" s="49">
        <f t="shared" si="7"/>
        <v>0</v>
      </c>
      <c r="R66" s="49">
        <f t="shared" si="8"/>
        <v>68</v>
      </c>
      <c r="S66" s="49">
        <f t="shared" si="9"/>
        <v>0</v>
      </c>
      <c r="T66" s="50">
        <f t="shared" si="10"/>
        <v>68</v>
      </c>
    </row>
    <row r="67" spans="1:20" x14ac:dyDescent="0.2">
      <c r="A67" s="40">
        <v>59</v>
      </c>
      <c r="B67" s="41" t="s">
        <v>480</v>
      </c>
      <c r="C67" s="41">
        <v>2</v>
      </c>
      <c r="D67" s="42" t="s">
        <v>520</v>
      </c>
      <c r="E67" s="43">
        <v>26</v>
      </c>
      <c r="F67" s="44"/>
      <c r="G67" s="48">
        <v>603</v>
      </c>
      <c r="H67" s="48">
        <v>603</v>
      </c>
      <c r="I67" s="53" t="s">
        <v>229</v>
      </c>
      <c r="J67" s="54">
        <v>19</v>
      </c>
      <c r="K67" s="54" t="s">
        <v>13</v>
      </c>
      <c r="L67" s="98" t="s">
        <v>707</v>
      </c>
      <c r="M67" s="53">
        <v>1776</v>
      </c>
      <c r="N67" s="47">
        <v>369</v>
      </c>
      <c r="O67" s="48">
        <v>74</v>
      </c>
      <c r="P67" s="49">
        <f t="shared" si="6"/>
        <v>0</v>
      </c>
      <c r="Q67" s="49">
        <f t="shared" si="7"/>
        <v>0</v>
      </c>
      <c r="R67" s="49">
        <f t="shared" si="8"/>
        <v>443</v>
      </c>
      <c r="S67" s="49">
        <f t="shared" si="9"/>
        <v>0</v>
      </c>
      <c r="T67" s="50">
        <f t="shared" si="10"/>
        <v>443</v>
      </c>
    </row>
    <row r="68" spans="1:20" x14ac:dyDescent="0.2">
      <c r="A68" s="40">
        <v>60</v>
      </c>
      <c r="B68" s="41" t="s">
        <v>480</v>
      </c>
      <c r="C68" s="41">
        <v>2</v>
      </c>
      <c r="D68" s="42" t="s">
        <v>520</v>
      </c>
      <c r="E68" s="43">
        <v>28</v>
      </c>
      <c r="F68" s="44"/>
      <c r="G68" s="48">
        <v>0</v>
      </c>
      <c r="H68" s="48"/>
      <c r="I68" s="53"/>
      <c r="J68" s="54"/>
      <c r="K68" s="54"/>
      <c r="L68" s="98" t="s">
        <v>707</v>
      </c>
      <c r="M68" s="53"/>
      <c r="N68" s="47"/>
      <c r="O68" s="48">
        <v>325</v>
      </c>
      <c r="P68" s="49">
        <f t="shared" si="6"/>
        <v>0</v>
      </c>
      <c r="Q68" s="49">
        <f t="shared" si="7"/>
        <v>0</v>
      </c>
      <c r="R68" s="49">
        <f t="shared" si="8"/>
        <v>325</v>
      </c>
      <c r="S68" s="49">
        <f t="shared" si="9"/>
        <v>0</v>
      </c>
      <c r="T68" s="50">
        <f t="shared" si="10"/>
        <v>325</v>
      </c>
    </row>
    <row r="69" spans="1:20" x14ac:dyDescent="0.2">
      <c r="A69" s="40">
        <v>61</v>
      </c>
      <c r="B69" s="41" t="s">
        <v>480</v>
      </c>
      <c r="C69" s="41">
        <v>2</v>
      </c>
      <c r="D69" s="42" t="s">
        <v>522</v>
      </c>
      <c r="E69" s="43">
        <v>4</v>
      </c>
      <c r="F69" s="44"/>
      <c r="G69" s="48">
        <v>57</v>
      </c>
      <c r="H69" s="48">
        <v>57</v>
      </c>
      <c r="I69" s="53" t="s">
        <v>229</v>
      </c>
      <c r="J69" s="54">
        <v>19</v>
      </c>
      <c r="K69" s="54" t="s">
        <v>523</v>
      </c>
      <c r="L69" s="98" t="s">
        <v>708</v>
      </c>
      <c r="M69" s="53">
        <v>336</v>
      </c>
      <c r="N69" s="47">
        <v>63</v>
      </c>
      <c r="O69" s="48">
        <v>80</v>
      </c>
      <c r="P69" s="49">
        <f t="shared" si="6"/>
        <v>0</v>
      </c>
      <c r="Q69" s="49">
        <f t="shared" si="7"/>
        <v>0</v>
      </c>
      <c r="R69" s="49">
        <f t="shared" si="8"/>
        <v>143</v>
      </c>
      <c r="S69" s="49">
        <f t="shared" si="9"/>
        <v>0</v>
      </c>
      <c r="T69" s="50">
        <f t="shared" si="10"/>
        <v>143</v>
      </c>
    </row>
    <row r="70" spans="1:20" x14ac:dyDescent="0.2">
      <c r="A70" s="40">
        <v>62</v>
      </c>
      <c r="B70" s="41" t="s">
        <v>480</v>
      </c>
      <c r="C70" s="41">
        <v>2</v>
      </c>
      <c r="D70" s="42" t="s">
        <v>522</v>
      </c>
      <c r="E70" s="43">
        <v>5</v>
      </c>
      <c r="F70" s="44"/>
      <c r="G70" s="48">
        <v>0</v>
      </c>
      <c r="H70" s="48"/>
      <c r="I70" s="53"/>
      <c r="J70" s="54"/>
      <c r="K70" s="54"/>
      <c r="L70" s="98" t="s">
        <v>708</v>
      </c>
      <c r="M70" s="53"/>
      <c r="N70" s="47"/>
      <c r="O70" s="48">
        <v>96</v>
      </c>
      <c r="P70" s="49">
        <f t="shared" si="6"/>
        <v>0</v>
      </c>
      <c r="Q70" s="49">
        <f t="shared" si="7"/>
        <v>0</v>
      </c>
      <c r="R70" s="49">
        <f t="shared" si="8"/>
        <v>96</v>
      </c>
      <c r="S70" s="49">
        <f t="shared" si="9"/>
        <v>0</v>
      </c>
      <c r="T70" s="50">
        <f t="shared" si="10"/>
        <v>96</v>
      </c>
    </row>
    <row r="71" spans="1:20" x14ac:dyDescent="0.2">
      <c r="A71" s="40">
        <v>63</v>
      </c>
      <c r="B71" s="41" t="s">
        <v>480</v>
      </c>
      <c r="C71" s="41">
        <v>2</v>
      </c>
      <c r="D71" s="42" t="s">
        <v>522</v>
      </c>
      <c r="E71" s="43">
        <v>6</v>
      </c>
      <c r="F71" s="44"/>
      <c r="G71" s="48">
        <v>0</v>
      </c>
      <c r="H71" s="48"/>
      <c r="I71" s="53"/>
      <c r="J71" s="54"/>
      <c r="K71" s="54"/>
      <c r="L71" s="98" t="s">
        <v>708</v>
      </c>
      <c r="M71" s="53"/>
      <c r="N71" s="47"/>
      <c r="O71" s="48">
        <v>79</v>
      </c>
      <c r="P71" s="49">
        <f t="shared" si="6"/>
        <v>0</v>
      </c>
      <c r="Q71" s="49">
        <f t="shared" si="7"/>
        <v>0</v>
      </c>
      <c r="R71" s="49">
        <f t="shared" si="8"/>
        <v>79</v>
      </c>
      <c r="S71" s="49">
        <f t="shared" si="9"/>
        <v>0</v>
      </c>
      <c r="T71" s="50">
        <f t="shared" si="10"/>
        <v>79</v>
      </c>
    </row>
    <row r="72" spans="1:20" x14ac:dyDescent="0.2">
      <c r="A72" s="40">
        <v>64</v>
      </c>
      <c r="B72" s="41" t="s">
        <v>480</v>
      </c>
      <c r="C72" s="41">
        <v>2</v>
      </c>
      <c r="D72" s="42" t="s">
        <v>522</v>
      </c>
      <c r="E72" s="43">
        <v>7</v>
      </c>
      <c r="F72" s="44"/>
      <c r="G72" s="48">
        <v>0</v>
      </c>
      <c r="H72" s="48"/>
      <c r="I72" s="53"/>
      <c r="J72" s="54"/>
      <c r="K72" s="54"/>
      <c r="L72" s="98" t="s">
        <v>708</v>
      </c>
      <c r="M72" s="53"/>
      <c r="N72" s="47"/>
      <c r="O72" s="48">
        <v>73</v>
      </c>
      <c r="P72" s="49">
        <f t="shared" si="6"/>
        <v>0</v>
      </c>
      <c r="Q72" s="49">
        <f t="shared" si="7"/>
        <v>0</v>
      </c>
      <c r="R72" s="49">
        <f t="shared" si="8"/>
        <v>73</v>
      </c>
      <c r="S72" s="49">
        <f t="shared" si="9"/>
        <v>0</v>
      </c>
      <c r="T72" s="50">
        <f t="shared" si="10"/>
        <v>73</v>
      </c>
    </row>
    <row r="73" spans="1:20" x14ac:dyDescent="0.2">
      <c r="A73" s="40">
        <v>65</v>
      </c>
      <c r="B73" s="41" t="s">
        <v>480</v>
      </c>
      <c r="C73" s="41">
        <v>2</v>
      </c>
      <c r="D73" s="42" t="s">
        <v>522</v>
      </c>
      <c r="E73" s="43">
        <v>8</v>
      </c>
      <c r="F73" s="44"/>
      <c r="G73" s="48">
        <v>0</v>
      </c>
      <c r="H73" s="48"/>
      <c r="I73" s="53"/>
      <c r="J73" s="54"/>
      <c r="K73" s="54"/>
      <c r="L73" s="98" t="s">
        <v>708</v>
      </c>
      <c r="M73" s="53"/>
      <c r="N73" s="47"/>
      <c r="O73" s="48">
        <v>78</v>
      </c>
      <c r="P73" s="49">
        <f t="shared" ref="P73:P99" si="11">IF($C73=7,SUM($N73+$O73),)</f>
        <v>0</v>
      </c>
      <c r="Q73" s="49">
        <f t="shared" ref="Q73:Q99" si="12">IF($C73=5,SUM($N73+$O73),)</f>
        <v>0</v>
      </c>
      <c r="R73" s="49">
        <f t="shared" ref="R73:R99" si="13">IF($C73=2,SUM($N73+$O73),)</f>
        <v>78</v>
      </c>
      <c r="S73" s="49">
        <f t="shared" ref="S73:S99" si="14">IF($C73=1,SUM($N73+$O73),)</f>
        <v>0</v>
      </c>
      <c r="T73" s="50">
        <f t="shared" ref="T73:T104" si="15">P73+Q73+R73+S73</f>
        <v>78</v>
      </c>
    </row>
    <row r="74" spans="1:20" x14ac:dyDescent="0.2">
      <c r="A74" s="40">
        <v>66</v>
      </c>
      <c r="B74" s="41" t="s">
        <v>480</v>
      </c>
      <c r="C74" s="41">
        <v>2</v>
      </c>
      <c r="D74" s="42" t="s">
        <v>522</v>
      </c>
      <c r="E74" s="43">
        <v>9</v>
      </c>
      <c r="F74" s="44"/>
      <c r="G74" s="48">
        <v>0</v>
      </c>
      <c r="H74" s="48"/>
      <c r="I74" s="53"/>
      <c r="J74" s="54"/>
      <c r="K74" s="54"/>
      <c r="L74" s="98" t="s">
        <v>708</v>
      </c>
      <c r="M74" s="53"/>
      <c r="N74" s="47"/>
      <c r="O74" s="48">
        <v>69</v>
      </c>
      <c r="P74" s="49">
        <f t="shared" si="11"/>
        <v>0</v>
      </c>
      <c r="Q74" s="49">
        <f t="shared" si="12"/>
        <v>0</v>
      </c>
      <c r="R74" s="49">
        <f t="shared" si="13"/>
        <v>69</v>
      </c>
      <c r="S74" s="49">
        <f t="shared" si="14"/>
        <v>0</v>
      </c>
      <c r="T74" s="50">
        <f t="shared" si="15"/>
        <v>69</v>
      </c>
    </row>
    <row r="75" spans="1:20" x14ac:dyDescent="0.2">
      <c r="A75" s="40">
        <v>67</v>
      </c>
      <c r="B75" s="41" t="s">
        <v>480</v>
      </c>
      <c r="C75" s="41">
        <v>2</v>
      </c>
      <c r="D75" s="42" t="s">
        <v>522</v>
      </c>
      <c r="E75" s="43">
        <v>10</v>
      </c>
      <c r="F75" s="44"/>
      <c r="G75" s="48">
        <v>0</v>
      </c>
      <c r="H75" s="48"/>
      <c r="I75" s="53"/>
      <c r="J75" s="54"/>
      <c r="K75" s="54"/>
      <c r="L75" s="98" t="s">
        <v>708</v>
      </c>
      <c r="M75" s="53"/>
      <c r="N75" s="47"/>
      <c r="O75" s="48">
        <v>75</v>
      </c>
      <c r="P75" s="49">
        <f t="shared" si="11"/>
        <v>0</v>
      </c>
      <c r="Q75" s="49">
        <f t="shared" si="12"/>
        <v>0</v>
      </c>
      <c r="R75" s="49">
        <f t="shared" si="13"/>
        <v>75</v>
      </c>
      <c r="S75" s="49">
        <f t="shared" si="14"/>
        <v>0</v>
      </c>
      <c r="T75" s="50">
        <f t="shared" si="15"/>
        <v>75</v>
      </c>
    </row>
    <row r="76" spans="1:20" x14ac:dyDescent="0.2">
      <c r="A76" s="40">
        <v>68</v>
      </c>
      <c r="B76" s="41" t="s">
        <v>480</v>
      </c>
      <c r="C76" s="41">
        <v>2</v>
      </c>
      <c r="D76" s="42" t="s">
        <v>522</v>
      </c>
      <c r="E76" s="43">
        <v>11</v>
      </c>
      <c r="F76" s="44"/>
      <c r="G76" s="48">
        <v>0</v>
      </c>
      <c r="H76" s="48"/>
      <c r="I76" s="53"/>
      <c r="J76" s="54"/>
      <c r="K76" s="54"/>
      <c r="L76" s="98" t="s">
        <v>708</v>
      </c>
      <c r="M76" s="53"/>
      <c r="N76" s="47"/>
      <c r="O76" s="48">
        <v>69</v>
      </c>
      <c r="P76" s="49">
        <f t="shared" si="11"/>
        <v>0</v>
      </c>
      <c r="Q76" s="49">
        <f t="shared" si="12"/>
        <v>0</v>
      </c>
      <c r="R76" s="49">
        <f t="shared" si="13"/>
        <v>69</v>
      </c>
      <c r="S76" s="49">
        <f t="shared" si="14"/>
        <v>0</v>
      </c>
      <c r="T76" s="50">
        <f t="shared" si="15"/>
        <v>69</v>
      </c>
    </row>
    <row r="77" spans="1:20" x14ac:dyDescent="0.2">
      <c r="A77" s="40">
        <v>69</v>
      </c>
      <c r="B77" s="41" t="s">
        <v>480</v>
      </c>
      <c r="C77" s="41">
        <v>2</v>
      </c>
      <c r="D77" s="42" t="s">
        <v>522</v>
      </c>
      <c r="E77" s="43">
        <v>12</v>
      </c>
      <c r="F77" s="44"/>
      <c r="G77" s="48">
        <v>0</v>
      </c>
      <c r="H77" s="48"/>
      <c r="I77" s="53"/>
      <c r="J77" s="54"/>
      <c r="K77" s="54"/>
      <c r="L77" s="98" t="s">
        <v>708</v>
      </c>
      <c r="M77" s="53"/>
      <c r="N77" s="47"/>
      <c r="O77" s="48">
        <v>67</v>
      </c>
      <c r="P77" s="49">
        <f t="shared" si="11"/>
        <v>0</v>
      </c>
      <c r="Q77" s="49">
        <f t="shared" si="12"/>
        <v>0</v>
      </c>
      <c r="R77" s="49">
        <f t="shared" si="13"/>
        <v>67</v>
      </c>
      <c r="S77" s="49">
        <f t="shared" si="14"/>
        <v>0</v>
      </c>
      <c r="T77" s="50">
        <f t="shared" si="15"/>
        <v>67</v>
      </c>
    </row>
    <row r="78" spans="1:20" x14ac:dyDescent="0.2">
      <c r="A78" s="40">
        <v>70</v>
      </c>
      <c r="B78" s="41" t="s">
        <v>480</v>
      </c>
      <c r="C78" s="41">
        <v>2</v>
      </c>
      <c r="D78" s="42" t="s">
        <v>522</v>
      </c>
      <c r="E78" s="43">
        <v>14</v>
      </c>
      <c r="F78" s="44"/>
      <c r="G78" s="48">
        <v>0</v>
      </c>
      <c r="H78" s="48"/>
      <c r="I78" s="53"/>
      <c r="J78" s="54"/>
      <c r="K78" s="54"/>
      <c r="L78" s="98" t="s">
        <v>708</v>
      </c>
      <c r="M78" s="53"/>
      <c r="N78" s="47"/>
      <c r="O78" s="48">
        <v>70</v>
      </c>
      <c r="P78" s="49">
        <f t="shared" si="11"/>
        <v>0</v>
      </c>
      <c r="Q78" s="49">
        <f t="shared" si="12"/>
        <v>0</v>
      </c>
      <c r="R78" s="49">
        <f t="shared" si="13"/>
        <v>70</v>
      </c>
      <c r="S78" s="49">
        <f t="shared" si="14"/>
        <v>0</v>
      </c>
      <c r="T78" s="50">
        <f t="shared" si="15"/>
        <v>70</v>
      </c>
    </row>
    <row r="79" spans="1:20" x14ac:dyDescent="0.2">
      <c r="A79" s="40">
        <v>71</v>
      </c>
      <c r="B79" s="41" t="s">
        <v>480</v>
      </c>
      <c r="C79" s="41">
        <v>2</v>
      </c>
      <c r="D79" s="42" t="s">
        <v>522</v>
      </c>
      <c r="E79" s="43">
        <v>15</v>
      </c>
      <c r="F79" s="44"/>
      <c r="G79" s="48">
        <v>0</v>
      </c>
      <c r="H79" s="48"/>
      <c r="I79" s="53"/>
      <c r="J79" s="54"/>
      <c r="K79" s="54"/>
      <c r="L79" s="98" t="s">
        <v>710</v>
      </c>
      <c r="M79" s="53"/>
      <c r="N79" s="47"/>
      <c r="O79" s="48">
        <v>58</v>
      </c>
      <c r="P79" s="49">
        <f t="shared" si="11"/>
        <v>0</v>
      </c>
      <c r="Q79" s="49">
        <f t="shared" si="12"/>
        <v>0</v>
      </c>
      <c r="R79" s="49">
        <f t="shared" si="13"/>
        <v>58</v>
      </c>
      <c r="S79" s="49">
        <f t="shared" si="14"/>
        <v>0</v>
      </c>
      <c r="T79" s="50">
        <f t="shared" si="15"/>
        <v>58</v>
      </c>
    </row>
    <row r="80" spans="1:20" x14ac:dyDescent="0.2">
      <c r="A80" s="40">
        <v>72</v>
      </c>
      <c r="B80" s="41" t="s">
        <v>480</v>
      </c>
      <c r="C80" s="41">
        <v>2</v>
      </c>
      <c r="D80" s="42" t="s">
        <v>522</v>
      </c>
      <c r="E80" s="43">
        <v>16</v>
      </c>
      <c r="F80" s="44"/>
      <c r="G80" s="48">
        <v>3838</v>
      </c>
      <c r="H80" s="48">
        <v>3813</v>
      </c>
      <c r="I80" s="53" t="s">
        <v>229</v>
      </c>
      <c r="J80" s="54">
        <v>19</v>
      </c>
      <c r="K80" s="54" t="s">
        <v>524</v>
      </c>
      <c r="L80" s="98" t="s">
        <v>708</v>
      </c>
      <c r="M80" s="53">
        <v>7010</v>
      </c>
      <c r="N80" s="47">
        <v>2961</v>
      </c>
      <c r="O80" s="48">
        <v>66</v>
      </c>
      <c r="P80" s="49">
        <f t="shared" si="11"/>
        <v>0</v>
      </c>
      <c r="Q80" s="49">
        <f t="shared" si="12"/>
        <v>0</v>
      </c>
      <c r="R80" s="49">
        <f t="shared" si="13"/>
        <v>3027</v>
      </c>
      <c r="S80" s="49">
        <f t="shared" si="14"/>
        <v>0</v>
      </c>
      <c r="T80" s="50">
        <f t="shared" si="15"/>
        <v>3027</v>
      </c>
    </row>
    <row r="81" spans="1:20" x14ac:dyDescent="0.2">
      <c r="A81" s="40">
        <v>73</v>
      </c>
      <c r="B81" s="41" t="s">
        <v>480</v>
      </c>
      <c r="C81" s="41">
        <v>2</v>
      </c>
      <c r="D81" s="42" t="s">
        <v>522</v>
      </c>
      <c r="E81" s="43">
        <v>17</v>
      </c>
      <c r="F81" s="44"/>
      <c r="G81" s="48">
        <v>0</v>
      </c>
      <c r="H81" s="48"/>
      <c r="I81" s="53"/>
      <c r="J81" s="54"/>
      <c r="K81" s="54"/>
      <c r="L81" s="98" t="s">
        <v>710</v>
      </c>
      <c r="M81" s="53"/>
      <c r="N81" s="47"/>
      <c r="O81" s="48">
        <v>65</v>
      </c>
      <c r="P81" s="49">
        <f t="shared" si="11"/>
        <v>0</v>
      </c>
      <c r="Q81" s="49">
        <f t="shared" si="12"/>
        <v>0</v>
      </c>
      <c r="R81" s="49">
        <f t="shared" si="13"/>
        <v>65</v>
      </c>
      <c r="S81" s="49">
        <f t="shared" si="14"/>
        <v>0</v>
      </c>
      <c r="T81" s="50">
        <f t="shared" si="15"/>
        <v>65</v>
      </c>
    </row>
    <row r="82" spans="1:20" x14ac:dyDescent="0.2">
      <c r="A82" s="40">
        <v>74</v>
      </c>
      <c r="B82" s="41" t="s">
        <v>480</v>
      </c>
      <c r="C82" s="41">
        <v>2</v>
      </c>
      <c r="D82" s="42" t="s">
        <v>522</v>
      </c>
      <c r="E82" s="43">
        <v>18</v>
      </c>
      <c r="F82" s="44"/>
      <c r="G82" s="48">
        <v>22</v>
      </c>
      <c r="H82" s="48">
        <v>22</v>
      </c>
      <c r="I82" s="53" t="s">
        <v>229</v>
      </c>
      <c r="J82" s="54">
        <v>19</v>
      </c>
      <c r="K82" s="54" t="s">
        <v>525</v>
      </c>
      <c r="L82" s="98" t="s">
        <v>708</v>
      </c>
      <c r="M82" s="53">
        <v>317</v>
      </c>
      <c r="N82" s="47">
        <v>29</v>
      </c>
      <c r="O82" s="48">
        <v>130</v>
      </c>
      <c r="P82" s="49">
        <f t="shared" si="11"/>
        <v>0</v>
      </c>
      <c r="Q82" s="49">
        <f t="shared" si="12"/>
        <v>0</v>
      </c>
      <c r="R82" s="49">
        <f t="shared" si="13"/>
        <v>159</v>
      </c>
      <c r="S82" s="49">
        <f t="shared" si="14"/>
        <v>0</v>
      </c>
      <c r="T82" s="50">
        <f t="shared" si="15"/>
        <v>159</v>
      </c>
    </row>
    <row r="83" spans="1:20" x14ac:dyDescent="0.2">
      <c r="A83" s="40">
        <v>75</v>
      </c>
      <c r="B83" s="41" t="s">
        <v>480</v>
      </c>
      <c r="C83" s="41">
        <v>2</v>
      </c>
      <c r="D83" s="42" t="s">
        <v>522</v>
      </c>
      <c r="E83" s="43">
        <v>23</v>
      </c>
      <c r="F83" s="44" t="s">
        <v>10</v>
      </c>
      <c r="G83" s="48">
        <v>0</v>
      </c>
      <c r="H83" s="48"/>
      <c r="I83" s="53"/>
      <c r="J83" s="54"/>
      <c r="K83" s="54"/>
      <c r="L83" s="98" t="s">
        <v>705</v>
      </c>
      <c r="M83" s="53"/>
      <c r="N83" s="47"/>
      <c r="O83" s="48">
        <v>193</v>
      </c>
      <c r="P83" s="49">
        <f t="shared" si="11"/>
        <v>0</v>
      </c>
      <c r="Q83" s="49">
        <f t="shared" si="12"/>
        <v>0</v>
      </c>
      <c r="R83" s="49">
        <f t="shared" si="13"/>
        <v>193</v>
      </c>
      <c r="S83" s="49">
        <f t="shared" si="14"/>
        <v>0</v>
      </c>
      <c r="T83" s="50">
        <f t="shared" si="15"/>
        <v>193</v>
      </c>
    </row>
    <row r="84" spans="1:20" x14ac:dyDescent="0.2">
      <c r="A84" s="40">
        <v>76</v>
      </c>
      <c r="B84" s="41" t="s">
        <v>480</v>
      </c>
      <c r="C84" s="41">
        <v>2</v>
      </c>
      <c r="D84" s="42" t="s">
        <v>522</v>
      </c>
      <c r="E84" s="43">
        <v>30</v>
      </c>
      <c r="F84" s="44"/>
      <c r="G84" s="48">
        <v>744</v>
      </c>
      <c r="H84" s="48">
        <v>744</v>
      </c>
      <c r="I84" s="53" t="s">
        <v>229</v>
      </c>
      <c r="J84" s="54">
        <v>23</v>
      </c>
      <c r="K84" s="54" t="s">
        <v>55</v>
      </c>
      <c r="L84" s="98" t="s">
        <v>710</v>
      </c>
      <c r="M84" s="53">
        <v>3141</v>
      </c>
      <c r="N84" s="47">
        <v>747</v>
      </c>
      <c r="O84" s="48">
        <v>87</v>
      </c>
      <c r="P84" s="49">
        <f t="shared" si="11"/>
        <v>0</v>
      </c>
      <c r="Q84" s="49">
        <f t="shared" si="12"/>
        <v>0</v>
      </c>
      <c r="R84" s="49">
        <f t="shared" si="13"/>
        <v>834</v>
      </c>
      <c r="S84" s="49">
        <f t="shared" si="14"/>
        <v>0</v>
      </c>
      <c r="T84" s="50">
        <f t="shared" si="15"/>
        <v>834</v>
      </c>
    </row>
    <row r="85" spans="1:20" x14ac:dyDescent="0.2">
      <c r="A85" s="40">
        <v>77</v>
      </c>
      <c r="B85" s="41" t="s">
        <v>480</v>
      </c>
      <c r="C85" s="41">
        <v>2</v>
      </c>
      <c r="D85" s="42" t="s">
        <v>526</v>
      </c>
      <c r="E85" s="43">
        <v>12</v>
      </c>
      <c r="F85" s="44"/>
      <c r="G85" s="48">
        <v>18</v>
      </c>
      <c r="H85" s="48">
        <v>18</v>
      </c>
      <c r="I85" s="53" t="s">
        <v>229</v>
      </c>
      <c r="J85" s="54">
        <v>25</v>
      </c>
      <c r="K85" s="54" t="s">
        <v>527</v>
      </c>
      <c r="L85" s="98" t="s">
        <v>695</v>
      </c>
      <c r="M85" s="53">
        <v>333</v>
      </c>
      <c r="N85" s="47">
        <v>24</v>
      </c>
      <c r="O85" s="48">
        <v>70</v>
      </c>
      <c r="P85" s="49">
        <f t="shared" si="11"/>
        <v>0</v>
      </c>
      <c r="Q85" s="49">
        <f t="shared" si="12"/>
        <v>0</v>
      </c>
      <c r="R85" s="49">
        <f t="shared" si="13"/>
        <v>94</v>
      </c>
      <c r="S85" s="49">
        <f t="shared" si="14"/>
        <v>0</v>
      </c>
      <c r="T85" s="50">
        <f t="shared" si="15"/>
        <v>94</v>
      </c>
    </row>
    <row r="86" spans="1:20" x14ac:dyDescent="0.2">
      <c r="A86" s="40">
        <v>78</v>
      </c>
      <c r="B86" s="41" t="s">
        <v>480</v>
      </c>
      <c r="C86" s="41">
        <v>2</v>
      </c>
      <c r="D86" s="42" t="s">
        <v>528</v>
      </c>
      <c r="E86" s="43">
        <v>7</v>
      </c>
      <c r="F86" s="44"/>
      <c r="G86" s="48">
        <v>0</v>
      </c>
      <c r="H86" s="48"/>
      <c r="I86" s="53"/>
      <c r="J86" s="54"/>
      <c r="K86" s="54"/>
      <c r="L86" s="98" t="s">
        <v>709</v>
      </c>
      <c r="M86" s="53"/>
      <c r="N86" s="47"/>
      <c r="O86" s="48">
        <v>44</v>
      </c>
      <c r="P86" s="49">
        <f t="shared" si="11"/>
        <v>0</v>
      </c>
      <c r="Q86" s="49">
        <f t="shared" si="12"/>
        <v>0</v>
      </c>
      <c r="R86" s="49">
        <f t="shared" si="13"/>
        <v>44</v>
      </c>
      <c r="S86" s="49">
        <f t="shared" si="14"/>
        <v>0</v>
      </c>
      <c r="T86" s="50">
        <f t="shared" si="15"/>
        <v>44</v>
      </c>
    </row>
    <row r="87" spans="1:20" x14ac:dyDescent="0.2">
      <c r="A87" s="40">
        <v>79</v>
      </c>
      <c r="B87" s="41" t="s">
        <v>480</v>
      </c>
      <c r="C87" s="41">
        <v>2</v>
      </c>
      <c r="D87" s="42" t="s">
        <v>528</v>
      </c>
      <c r="E87" s="43">
        <v>8</v>
      </c>
      <c r="F87" s="44"/>
      <c r="G87" s="48">
        <v>0</v>
      </c>
      <c r="H87" s="48"/>
      <c r="I87" s="53"/>
      <c r="J87" s="54"/>
      <c r="K87" s="54"/>
      <c r="L87" s="98" t="s">
        <v>709</v>
      </c>
      <c r="M87" s="53"/>
      <c r="N87" s="47"/>
      <c r="O87" s="48">
        <v>35</v>
      </c>
      <c r="P87" s="49">
        <f t="shared" si="11"/>
        <v>0</v>
      </c>
      <c r="Q87" s="49">
        <f t="shared" si="12"/>
        <v>0</v>
      </c>
      <c r="R87" s="49">
        <f t="shared" si="13"/>
        <v>35</v>
      </c>
      <c r="S87" s="49">
        <f t="shared" si="14"/>
        <v>0</v>
      </c>
      <c r="T87" s="50">
        <f t="shared" si="15"/>
        <v>35</v>
      </c>
    </row>
    <row r="88" spans="1:20" x14ac:dyDescent="0.2">
      <c r="A88" s="40">
        <v>80</v>
      </c>
      <c r="B88" s="41" t="s">
        <v>480</v>
      </c>
      <c r="C88" s="41">
        <v>2</v>
      </c>
      <c r="D88" s="42" t="s">
        <v>528</v>
      </c>
      <c r="E88" s="43">
        <v>11</v>
      </c>
      <c r="F88" s="44"/>
      <c r="G88" s="48">
        <v>0</v>
      </c>
      <c r="H88" s="48"/>
      <c r="I88" s="53"/>
      <c r="J88" s="54"/>
      <c r="K88" s="54"/>
      <c r="L88" s="98" t="s">
        <v>709</v>
      </c>
      <c r="M88" s="53"/>
      <c r="N88" s="47"/>
      <c r="O88" s="48">
        <v>47</v>
      </c>
      <c r="P88" s="49">
        <f t="shared" si="11"/>
        <v>0</v>
      </c>
      <c r="Q88" s="49">
        <f t="shared" si="12"/>
        <v>0</v>
      </c>
      <c r="R88" s="49">
        <f t="shared" si="13"/>
        <v>47</v>
      </c>
      <c r="S88" s="49">
        <f t="shared" si="14"/>
        <v>0</v>
      </c>
      <c r="T88" s="50">
        <f t="shared" si="15"/>
        <v>47</v>
      </c>
    </row>
    <row r="89" spans="1:20" x14ac:dyDescent="0.2">
      <c r="A89" s="40">
        <v>81</v>
      </c>
      <c r="B89" s="41" t="s">
        <v>480</v>
      </c>
      <c r="C89" s="41">
        <v>2</v>
      </c>
      <c r="D89" s="42" t="s">
        <v>528</v>
      </c>
      <c r="E89" s="43">
        <v>12</v>
      </c>
      <c r="F89" s="44"/>
      <c r="G89" s="48">
        <v>5121</v>
      </c>
      <c r="H89" s="48">
        <v>5121</v>
      </c>
      <c r="I89" s="53" t="s">
        <v>229</v>
      </c>
      <c r="J89" s="54">
        <v>19</v>
      </c>
      <c r="K89" s="54" t="s">
        <v>503</v>
      </c>
      <c r="L89" s="98" t="s">
        <v>709</v>
      </c>
      <c r="M89" s="53">
        <v>5121</v>
      </c>
      <c r="N89" s="47">
        <v>4931</v>
      </c>
      <c r="O89" s="48">
        <v>36</v>
      </c>
      <c r="P89" s="49">
        <f t="shared" si="11"/>
        <v>0</v>
      </c>
      <c r="Q89" s="49">
        <f t="shared" si="12"/>
        <v>0</v>
      </c>
      <c r="R89" s="49">
        <f t="shared" si="13"/>
        <v>4967</v>
      </c>
      <c r="S89" s="49">
        <f t="shared" si="14"/>
        <v>0</v>
      </c>
      <c r="T89" s="50">
        <f t="shared" si="15"/>
        <v>4967</v>
      </c>
    </row>
    <row r="90" spans="1:20" x14ac:dyDescent="0.2">
      <c r="A90" s="40">
        <v>82</v>
      </c>
      <c r="B90" s="41" t="s">
        <v>480</v>
      </c>
      <c r="C90" s="41">
        <v>2</v>
      </c>
      <c r="D90" s="42" t="s">
        <v>528</v>
      </c>
      <c r="E90" s="52">
        <v>13</v>
      </c>
      <c r="F90" s="44"/>
      <c r="G90" s="48">
        <v>0</v>
      </c>
      <c r="H90" s="48"/>
      <c r="I90" s="53"/>
      <c r="J90" s="54"/>
      <c r="K90" s="54"/>
      <c r="L90" s="98" t="s">
        <v>705</v>
      </c>
      <c r="M90" s="53"/>
      <c r="N90" s="47"/>
      <c r="O90" s="48">
        <v>62</v>
      </c>
      <c r="P90" s="49">
        <f t="shared" si="11"/>
        <v>0</v>
      </c>
      <c r="Q90" s="49">
        <f t="shared" si="12"/>
        <v>0</v>
      </c>
      <c r="R90" s="49">
        <f t="shared" si="13"/>
        <v>62</v>
      </c>
      <c r="S90" s="49">
        <f t="shared" si="14"/>
        <v>0</v>
      </c>
      <c r="T90" s="50">
        <f t="shared" si="15"/>
        <v>62</v>
      </c>
    </row>
    <row r="91" spans="1:20" x14ac:dyDescent="0.2">
      <c r="A91" s="40">
        <v>83</v>
      </c>
      <c r="B91" s="41" t="s">
        <v>480</v>
      </c>
      <c r="C91" s="41">
        <v>2</v>
      </c>
      <c r="D91" s="42" t="s">
        <v>528</v>
      </c>
      <c r="E91" s="43">
        <v>14</v>
      </c>
      <c r="F91" s="44"/>
      <c r="G91" s="48">
        <v>0</v>
      </c>
      <c r="H91" s="48"/>
      <c r="I91" s="53"/>
      <c r="J91" s="54"/>
      <c r="K91" s="54"/>
      <c r="L91" s="98" t="s">
        <v>705</v>
      </c>
      <c r="M91" s="53"/>
      <c r="N91" s="47"/>
      <c r="O91" s="48">
        <v>40</v>
      </c>
      <c r="P91" s="49">
        <f t="shared" si="11"/>
        <v>0</v>
      </c>
      <c r="Q91" s="49">
        <f t="shared" si="12"/>
        <v>0</v>
      </c>
      <c r="R91" s="49">
        <f t="shared" si="13"/>
        <v>40</v>
      </c>
      <c r="S91" s="49">
        <f t="shared" si="14"/>
        <v>0</v>
      </c>
      <c r="T91" s="50">
        <f t="shared" si="15"/>
        <v>40</v>
      </c>
    </row>
    <row r="92" spans="1:20" x14ac:dyDescent="0.2">
      <c r="A92" s="40">
        <v>84</v>
      </c>
      <c r="B92" s="41" t="s">
        <v>480</v>
      </c>
      <c r="C92" s="41">
        <v>2</v>
      </c>
      <c r="D92" s="42" t="s">
        <v>528</v>
      </c>
      <c r="E92" s="43">
        <v>16</v>
      </c>
      <c r="F92" s="44"/>
      <c r="G92" s="48">
        <v>0</v>
      </c>
      <c r="H92" s="48"/>
      <c r="I92" s="53"/>
      <c r="J92" s="54"/>
      <c r="K92" s="54"/>
      <c r="L92" s="98" t="s">
        <v>705</v>
      </c>
      <c r="M92" s="53"/>
      <c r="N92" s="47"/>
      <c r="O92" s="48">
        <v>37</v>
      </c>
      <c r="P92" s="49">
        <f t="shared" si="11"/>
        <v>0</v>
      </c>
      <c r="Q92" s="49">
        <f t="shared" si="12"/>
        <v>0</v>
      </c>
      <c r="R92" s="49">
        <f t="shared" si="13"/>
        <v>37</v>
      </c>
      <c r="S92" s="49">
        <f t="shared" si="14"/>
        <v>0</v>
      </c>
      <c r="T92" s="50">
        <f t="shared" si="15"/>
        <v>37</v>
      </c>
    </row>
    <row r="93" spans="1:20" x14ac:dyDescent="0.2">
      <c r="A93" s="40">
        <v>85</v>
      </c>
      <c r="B93" s="41" t="s">
        <v>480</v>
      </c>
      <c r="C93" s="41">
        <v>2</v>
      </c>
      <c r="D93" s="42" t="s">
        <v>528</v>
      </c>
      <c r="E93" s="43">
        <v>18</v>
      </c>
      <c r="F93" s="44"/>
      <c r="G93" s="48">
        <v>0</v>
      </c>
      <c r="H93" s="48"/>
      <c r="I93" s="53"/>
      <c r="J93" s="54"/>
      <c r="K93" s="54"/>
      <c r="L93" s="98" t="s">
        <v>705</v>
      </c>
      <c r="M93" s="53"/>
      <c r="N93" s="47"/>
      <c r="O93" s="48">
        <v>39</v>
      </c>
      <c r="P93" s="49">
        <f t="shared" si="11"/>
        <v>0</v>
      </c>
      <c r="Q93" s="49">
        <f t="shared" si="12"/>
        <v>0</v>
      </c>
      <c r="R93" s="49">
        <f t="shared" si="13"/>
        <v>39</v>
      </c>
      <c r="S93" s="49">
        <f t="shared" si="14"/>
        <v>0</v>
      </c>
      <c r="T93" s="50">
        <f t="shared" si="15"/>
        <v>39</v>
      </c>
    </row>
    <row r="94" spans="1:20" x14ac:dyDescent="0.2">
      <c r="A94" s="40">
        <v>86</v>
      </c>
      <c r="B94" s="41" t="s">
        <v>480</v>
      </c>
      <c r="C94" s="41">
        <v>2</v>
      </c>
      <c r="D94" s="42" t="s">
        <v>529</v>
      </c>
      <c r="E94" s="60">
        <v>3</v>
      </c>
      <c r="F94" s="44"/>
      <c r="G94" s="48">
        <v>82</v>
      </c>
      <c r="H94" s="48">
        <v>82</v>
      </c>
      <c r="I94" s="53" t="s">
        <v>229</v>
      </c>
      <c r="J94" s="54">
        <v>23</v>
      </c>
      <c r="K94" s="54" t="s">
        <v>530</v>
      </c>
      <c r="L94" s="98" t="s">
        <v>687</v>
      </c>
      <c r="M94" s="53">
        <v>298</v>
      </c>
      <c r="N94" s="47">
        <v>98</v>
      </c>
      <c r="O94" s="48">
        <v>16</v>
      </c>
      <c r="P94" s="49">
        <f t="shared" si="11"/>
        <v>0</v>
      </c>
      <c r="Q94" s="49">
        <f t="shared" si="12"/>
        <v>0</v>
      </c>
      <c r="R94" s="49">
        <f t="shared" si="13"/>
        <v>114</v>
      </c>
      <c r="S94" s="49">
        <f t="shared" si="14"/>
        <v>0</v>
      </c>
      <c r="T94" s="50">
        <f t="shared" si="15"/>
        <v>114</v>
      </c>
    </row>
    <row r="95" spans="1:20" x14ac:dyDescent="0.2">
      <c r="A95" s="40">
        <v>87</v>
      </c>
      <c r="B95" s="41" t="s">
        <v>480</v>
      </c>
      <c r="C95" s="41">
        <v>2</v>
      </c>
      <c r="D95" s="42" t="s">
        <v>529</v>
      </c>
      <c r="E95" s="43">
        <v>4</v>
      </c>
      <c r="F95" s="44"/>
      <c r="G95" s="48">
        <v>472</v>
      </c>
      <c r="H95" s="48">
        <v>369</v>
      </c>
      <c r="I95" s="53" t="s">
        <v>229</v>
      </c>
      <c r="J95" s="54">
        <v>23</v>
      </c>
      <c r="K95" s="54" t="s">
        <v>531</v>
      </c>
      <c r="L95" s="98" t="s">
        <v>687</v>
      </c>
      <c r="M95" s="53">
        <v>508</v>
      </c>
      <c r="N95" s="47">
        <v>492</v>
      </c>
      <c r="O95" s="48">
        <v>21</v>
      </c>
      <c r="P95" s="49">
        <f t="shared" si="11"/>
        <v>0</v>
      </c>
      <c r="Q95" s="49">
        <f t="shared" si="12"/>
        <v>0</v>
      </c>
      <c r="R95" s="49">
        <f t="shared" si="13"/>
        <v>513</v>
      </c>
      <c r="S95" s="49">
        <f t="shared" si="14"/>
        <v>0</v>
      </c>
      <c r="T95" s="50">
        <f t="shared" si="15"/>
        <v>513</v>
      </c>
    </row>
    <row r="96" spans="1:20" x14ac:dyDescent="0.2">
      <c r="A96" s="40">
        <v>88</v>
      </c>
      <c r="B96" s="41" t="s">
        <v>480</v>
      </c>
      <c r="C96" s="41">
        <v>2</v>
      </c>
      <c r="D96" s="42" t="s">
        <v>532</v>
      </c>
      <c r="E96" s="43">
        <v>3</v>
      </c>
      <c r="F96" s="42">
        <v>4</v>
      </c>
      <c r="G96" s="48">
        <v>458</v>
      </c>
      <c r="H96" s="48">
        <v>458</v>
      </c>
      <c r="I96" s="53" t="s">
        <v>229</v>
      </c>
      <c r="J96" s="54">
        <v>24</v>
      </c>
      <c r="K96" s="54" t="s">
        <v>533</v>
      </c>
      <c r="L96" s="98" t="s">
        <v>701</v>
      </c>
      <c r="M96" s="53">
        <v>472</v>
      </c>
      <c r="N96" s="47">
        <v>348</v>
      </c>
      <c r="O96" s="48">
        <v>59</v>
      </c>
      <c r="P96" s="49">
        <f t="shared" si="11"/>
        <v>0</v>
      </c>
      <c r="Q96" s="49">
        <f t="shared" si="12"/>
        <v>0</v>
      </c>
      <c r="R96" s="49">
        <f t="shared" si="13"/>
        <v>407</v>
      </c>
      <c r="S96" s="49">
        <f t="shared" si="14"/>
        <v>0</v>
      </c>
      <c r="T96" s="50">
        <f t="shared" si="15"/>
        <v>407</v>
      </c>
    </row>
    <row r="97" spans="1:20" x14ac:dyDescent="0.2">
      <c r="A97" s="40">
        <v>89</v>
      </c>
      <c r="B97" s="41" t="s">
        <v>480</v>
      </c>
      <c r="C97" s="41">
        <v>2</v>
      </c>
      <c r="D97" s="42" t="s">
        <v>532</v>
      </c>
      <c r="E97" s="43">
        <v>5</v>
      </c>
      <c r="F97" s="44">
        <v>6</v>
      </c>
      <c r="G97" s="48">
        <v>211</v>
      </c>
      <c r="H97" s="48">
        <v>211</v>
      </c>
      <c r="I97" s="53" t="s">
        <v>229</v>
      </c>
      <c r="J97" s="54">
        <v>24</v>
      </c>
      <c r="K97" s="54" t="s">
        <v>21</v>
      </c>
      <c r="L97" s="98" t="s">
        <v>701</v>
      </c>
      <c r="M97" s="53">
        <v>479</v>
      </c>
      <c r="N97" s="47">
        <v>220</v>
      </c>
      <c r="O97" s="48"/>
      <c r="P97" s="49">
        <f t="shared" si="11"/>
        <v>0</v>
      </c>
      <c r="Q97" s="49">
        <f t="shared" si="12"/>
        <v>0</v>
      </c>
      <c r="R97" s="49">
        <f t="shared" si="13"/>
        <v>220</v>
      </c>
      <c r="S97" s="49">
        <f t="shared" si="14"/>
        <v>0</v>
      </c>
      <c r="T97" s="50">
        <f t="shared" si="15"/>
        <v>220</v>
      </c>
    </row>
    <row r="98" spans="1:20" x14ac:dyDescent="0.2">
      <c r="A98" s="40">
        <v>90</v>
      </c>
      <c r="B98" s="41" t="s">
        <v>480</v>
      </c>
      <c r="C98" s="41">
        <v>2</v>
      </c>
      <c r="D98" s="42" t="s">
        <v>532</v>
      </c>
      <c r="E98" s="43">
        <v>18</v>
      </c>
      <c r="F98" s="53" t="s">
        <v>10</v>
      </c>
      <c r="G98" s="48">
        <v>395</v>
      </c>
      <c r="H98" s="48">
        <v>395</v>
      </c>
      <c r="I98" s="53" t="s">
        <v>229</v>
      </c>
      <c r="J98" s="54">
        <v>22</v>
      </c>
      <c r="K98" s="54" t="s">
        <v>371</v>
      </c>
      <c r="L98" s="98" t="s">
        <v>711</v>
      </c>
      <c r="M98" s="53">
        <v>1161</v>
      </c>
      <c r="N98" s="47">
        <v>387</v>
      </c>
      <c r="O98" s="48">
        <v>60</v>
      </c>
      <c r="P98" s="49">
        <f t="shared" si="11"/>
        <v>0</v>
      </c>
      <c r="Q98" s="49">
        <f t="shared" si="12"/>
        <v>0</v>
      </c>
      <c r="R98" s="49">
        <f t="shared" si="13"/>
        <v>447</v>
      </c>
      <c r="S98" s="49">
        <f t="shared" si="14"/>
        <v>0</v>
      </c>
      <c r="T98" s="50">
        <f t="shared" si="15"/>
        <v>447</v>
      </c>
    </row>
    <row r="99" spans="1:20" x14ac:dyDescent="0.2">
      <c r="A99" s="40">
        <v>91</v>
      </c>
      <c r="B99" s="41" t="s">
        <v>480</v>
      </c>
      <c r="C99" s="41">
        <v>2</v>
      </c>
      <c r="D99" s="42" t="s">
        <v>534</v>
      </c>
      <c r="E99" s="43">
        <v>5</v>
      </c>
      <c r="F99" s="44"/>
      <c r="G99" s="48">
        <v>2827</v>
      </c>
      <c r="H99" s="48">
        <v>2827</v>
      </c>
      <c r="I99" s="53" t="s">
        <v>229</v>
      </c>
      <c r="J99" s="54">
        <v>22</v>
      </c>
      <c r="K99" s="54" t="s">
        <v>482</v>
      </c>
      <c r="L99" s="98" t="s">
        <v>712</v>
      </c>
      <c r="M99" s="53">
        <v>3085</v>
      </c>
      <c r="N99" s="47">
        <v>1671</v>
      </c>
      <c r="O99" s="48"/>
      <c r="P99" s="49">
        <f t="shared" si="11"/>
        <v>0</v>
      </c>
      <c r="Q99" s="49">
        <f t="shared" si="12"/>
        <v>0</v>
      </c>
      <c r="R99" s="49">
        <f t="shared" si="13"/>
        <v>1671</v>
      </c>
      <c r="S99" s="49">
        <f t="shared" si="14"/>
        <v>0</v>
      </c>
      <c r="T99" s="50">
        <f t="shared" si="15"/>
        <v>1671</v>
      </c>
    </row>
  </sheetData>
  <mergeCells count="2">
    <mergeCell ref="A3:K3"/>
    <mergeCell ref="E6:F6"/>
  </mergeCells>
  <conditionalFormatting sqref="T9:T99">
    <cfRule type="cellIs" dxfId="2" priority="1" operator="greaterThan">
      <formula>8000</formula>
    </cfRule>
    <cfRule type="cellIs" dxfId="1" priority="2" operator="between">
      <formula>1000</formula>
      <formula>8001</formula>
    </cfRule>
    <cfRule type="cellIs" dxfId="0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</vt:lpstr>
      <vt:lpstr>D</vt:lpstr>
      <vt:lpstr>E</vt:lpstr>
      <vt:lpstr>F</vt:lpstr>
      <vt:lpstr>G</vt:lpstr>
      <vt:lpstr>H</vt:lpstr>
      <vt:lpstr>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eko-mpalczynski</dc:creator>
  <cp:lastModifiedBy>Dorota Gaze</cp:lastModifiedBy>
  <cp:lastPrinted>2021-08-30T15:54:23Z</cp:lastPrinted>
  <dcterms:created xsi:type="dcterms:W3CDTF">2015-03-27T10:52:59Z</dcterms:created>
  <dcterms:modified xsi:type="dcterms:W3CDTF">2024-09-12T12:21:41Z</dcterms:modified>
</cp:coreProperties>
</file>