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8_{E822F85B-B866-4BF9-B001-C80012D50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" sheetId="5" r:id="rId1"/>
    <sheet name="K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3" l="1"/>
  <c r="T32" i="3"/>
  <c r="T44" i="3"/>
  <c r="T56" i="3"/>
  <c r="T68" i="3"/>
  <c r="T80" i="3"/>
  <c r="T92" i="3"/>
  <c r="T93" i="3"/>
  <c r="T104" i="3"/>
  <c r="T116" i="3"/>
  <c r="T117" i="3"/>
  <c r="T128" i="3"/>
  <c r="S131" i="3"/>
  <c r="R131" i="3"/>
  <c r="Q131" i="3"/>
  <c r="P131" i="3"/>
  <c r="T131" i="3" s="1"/>
  <c r="S130" i="3"/>
  <c r="R130" i="3"/>
  <c r="Q130" i="3"/>
  <c r="P130" i="3"/>
  <c r="T130" i="3" s="1"/>
  <c r="S129" i="3"/>
  <c r="T129" i="3" s="1"/>
  <c r="R129" i="3"/>
  <c r="Q129" i="3"/>
  <c r="P129" i="3"/>
  <c r="S128" i="3"/>
  <c r="R128" i="3"/>
  <c r="Q128" i="3"/>
  <c r="P128" i="3"/>
  <c r="S127" i="3"/>
  <c r="R127" i="3"/>
  <c r="Q127" i="3"/>
  <c r="P127" i="3"/>
  <c r="T127" i="3" s="1"/>
  <c r="S126" i="3"/>
  <c r="R126" i="3"/>
  <c r="Q126" i="3"/>
  <c r="P126" i="3"/>
  <c r="T126" i="3" s="1"/>
  <c r="S125" i="3"/>
  <c r="R125" i="3"/>
  <c r="Q125" i="3"/>
  <c r="P125" i="3"/>
  <c r="T125" i="3" s="1"/>
  <c r="S124" i="3"/>
  <c r="R124" i="3"/>
  <c r="Q124" i="3"/>
  <c r="P124" i="3"/>
  <c r="T124" i="3" s="1"/>
  <c r="S123" i="3"/>
  <c r="R123" i="3"/>
  <c r="Q123" i="3"/>
  <c r="P123" i="3"/>
  <c r="T123" i="3" s="1"/>
  <c r="S122" i="3"/>
  <c r="R122" i="3"/>
  <c r="Q122" i="3"/>
  <c r="P122" i="3"/>
  <c r="T122" i="3" s="1"/>
  <c r="S121" i="3"/>
  <c r="R121" i="3"/>
  <c r="Q121" i="3"/>
  <c r="P121" i="3"/>
  <c r="T121" i="3" s="1"/>
  <c r="S120" i="3"/>
  <c r="R120" i="3"/>
  <c r="Q120" i="3"/>
  <c r="P120" i="3"/>
  <c r="T120" i="3" s="1"/>
  <c r="S119" i="3"/>
  <c r="R119" i="3"/>
  <c r="Q119" i="3"/>
  <c r="P119" i="3"/>
  <c r="T119" i="3" s="1"/>
  <c r="S118" i="3"/>
  <c r="R118" i="3"/>
  <c r="Q118" i="3"/>
  <c r="P118" i="3"/>
  <c r="T118" i="3" s="1"/>
  <c r="S117" i="3"/>
  <c r="R117" i="3"/>
  <c r="Q117" i="3"/>
  <c r="P117" i="3"/>
  <c r="S116" i="3"/>
  <c r="R116" i="3"/>
  <c r="Q116" i="3"/>
  <c r="P116" i="3"/>
  <c r="S115" i="3"/>
  <c r="R115" i="3"/>
  <c r="Q115" i="3"/>
  <c r="P115" i="3"/>
  <c r="T115" i="3" s="1"/>
  <c r="S114" i="3"/>
  <c r="R114" i="3"/>
  <c r="Q114" i="3"/>
  <c r="P114" i="3"/>
  <c r="T114" i="3" s="1"/>
  <c r="S113" i="3"/>
  <c r="R113" i="3"/>
  <c r="Q113" i="3"/>
  <c r="P113" i="3"/>
  <c r="T113" i="3" s="1"/>
  <c r="S112" i="3"/>
  <c r="R112" i="3"/>
  <c r="Q112" i="3"/>
  <c r="P112" i="3"/>
  <c r="T112" i="3" s="1"/>
  <c r="S111" i="3"/>
  <c r="R111" i="3"/>
  <c r="Q111" i="3"/>
  <c r="P111" i="3"/>
  <c r="T111" i="3" s="1"/>
  <c r="S110" i="3"/>
  <c r="R110" i="3"/>
  <c r="Q110" i="3"/>
  <c r="P110" i="3"/>
  <c r="T110" i="3" s="1"/>
  <c r="S109" i="3"/>
  <c r="R109" i="3"/>
  <c r="Q109" i="3"/>
  <c r="P109" i="3"/>
  <c r="T109" i="3" s="1"/>
  <c r="S108" i="3"/>
  <c r="R108" i="3"/>
  <c r="Q108" i="3"/>
  <c r="P108" i="3"/>
  <c r="T108" i="3" s="1"/>
  <c r="S107" i="3"/>
  <c r="R107" i="3"/>
  <c r="Q107" i="3"/>
  <c r="P107" i="3"/>
  <c r="T107" i="3" s="1"/>
  <c r="S106" i="3"/>
  <c r="R106" i="3"/>
  <c r="Q106" i="3"/>
  <c r="P106" i="3"/>
  <c r="T106" i="3" s="1"/>
  <c r="S105" i="3"/>
  <c r="T105" i="3" s="1"/>
  <c r="R105" i="3"/>
  <c r="Q105" i="3"/>
  <c r="P105" i="3"/>
  <c r="S104" i="3"/>
  <c r="R104" i="3"/>
  <c r="Q104" i="3"/>
  <c r="P104" i="3"/>
  <c r="S103" i="3"/>
  <c r="R103" i="3"/>
  <c r="Q103" i="3"/>
  <c r="P103" i="3"/>
  <c r="T103" i="3" s="1"/>
  <c r="S102" i="3"/>
  <c r="R102" i="3"/>
  <c r="Q102" i="3"/>
  <c r="P102" i="3"/>
  <c r="T102" i="3" s="1"/>
  <c r="S101" i="3"/>
  <c r="R101" i="3"/>
  <c r="Q101" i="3"/>
  <c r="P101" i="3"/>
  <c r="T101" i="3" s="1"/>
  <c r="S100" i="3"/>
  <c r="R100" i="3"/>
  <c r="Q100" i="3"/>
  <c r="P100" i="3"/>
  <c r="T100" i="3" s="1"/>
  <c r="S99" i="3"/>
  <c r="R99" i="3"/>
  <c r="Q99" i="3"/>
  <c r="P99" i="3"/>
  <c r="T99" i="3" s="1"/>
  <c r="S98" i="3"/>
  <c r="R98" i="3"/>
  <c r="Q98" i="3"/>
  <c r="P98" i="3"/>
  <c r="T98" i="3" s="1"/>
  <c r="S97" i="3"/>
  <c r="R97" i="3"/>
  <c r="Q97" i="3"/>
  <c r="P97" i="3"/>
  <c r="T97" i="3" s="1"/>
  <c r="S96" i="3"/>
  <c r="R96" i="3"/>
  <c r="Q96" i="3"/>
  <c r="P96" i="3"/>
  <c r="T96" i="3" s="1"/>
  <c r="S95" i="3"/>
  <c r="R95" i="3"/>
  <c r="Q95" i="3"/>
  <c r="P95" i="3"/>
  <c r="T95" i="3" s="1"/>
  <c r="S94" i="3"/>
  <c r="R94" i="3"/>
  <c r="Q94" i="3"/>
  <c r="P94" i="3"/>
  <c r="T94" i="3" s="1"/>
  <c r="S93" i="3"/>
  <c r="R93" i="3"/>
  <c r="Q93" i="3"/>
  <c r="P93" i="3"/>
  <c r="S92" i="3"/>
  <c r="R92" i="3"/>
  <c r="Q92" i="3"/>
  <c r="P92" i="3"/>
  <c r="S91" i="3"/>
  <c r="R91" i="3"/>
  <c r="Q91" i="3"/>
  <c r="P91" i="3"/>
  <c r="T91" i="3" s="1"/>
  <c r="S90" i="3"/>
  <c r="R90" i="3"/>
  <c r="Q90" i="3"/>
  <c r="P90" i="3"/>
  <c r="T90" i="3" s="1"/>
  <c r="S89" i="3"/>
  <c r="R89" i="3"/>
  <c r="Q89" i="3"/>
  <c r="P89" i="3"/>
  <c r="T89" i="3" s="1"/>
  <c r="S88" i="3"/>
  <c r="R88" i="3"/>
  <c r="Q88" i="3"/>
  <c r="P88" i="3"/>
  <c r="T88" i="3" s="1"/>
  <c r="S87" i="3"/>
  <c r="R87" i="3"/>
  <c r="Q87" i="3"/>
  <c r="P87" i="3"/>
  <c r="T87" i="3" s="1"/>
  <c r="S86" i="3"/>
  <c r="R86" i="3"/>
  <c r="Q86" i="3"/>
  <c r="P86" i="3"/>
  <c r="T86" i="3" s="1"/>
  <c r="S85" i="3"/>
  <c r="R85" i="3"/>
  <c r="Q85" i="3"/>
  <c r="P85" i="3"/>
  <c r="T85" i="3" s="1"/>
  <c r="S84" i="3"/>
  <c r="R84" i="3"/>
  <c r="Q84" i="3"/>
  <c r="P84" i="3"/>
  <c r="T84" i="3" s="1"/>
  <c r="S83" i="3"/>
  <c r="R83" i="3"/>
  <c r="Q83" i="3"/>
  <c r="P83" i="3"/>
  <c r="T83" i="3" s="1"/>
  <c r="S82" i="3"/>
  <c r="R82" i="3"/>
  <c r="Q82" i="3"/>
  <c r="P82" i="3"/>
  <c r="T82" i="3" s="1"/>
  <c r="S81" i="3"/>
  <c r="T81" i="3" s="1"/>
  <c r="R81" i="3"/>
  <c r="Q81" i="3"/>
  <c r="P81" i="3"/>
  <c r="S80" i="3"/>
  <c r="R80" i="3"/>
  <c r="Q80" i="3"/>
  <c r="P80" i="3"/>
  <c r="S79" i="3"/>
  <c r="R79" i="3"/>
  <c r="Q79" i="3"/>
  <c r="P79" i="3"/>
  <c r="T79" i="3" s="1"/>
  <c r="S78" i="3"/>
  <c r="R78" i="3"/>
  <c r="Q78" i="3"/>
  <c r="P78" i="3"/>
  <c r="T78" i="3" s="1"/>
  <c r="S77" i="3"/>
  <c r="R77" i="3"/>
  <c r="Q77" i="3"/>
  <c r="P77" i="3"/>
  <c r="T77" i="3" s="1"/>
  <c r="S76" i="3"/>
  <c r="R76" i="3"/>
  <c r="Q76" i="3"/>
  <c r="P76" i="3"/>
  <c r="T76" i="3" s="1"/>
  <c r="S75" i="3"/>
  <c r="R75" i="3"/>
  <c r="Q75" i="3"/>
  <c r="P75" i="3"/>
  <c r="T75" i="3" s="1"/>
  <c r="S74" i="3"/>
  <c r="R74" i="3"/>
  <c r="Q74" i="3"/>
  <c r="P74" i="3"/>
  <c r="T74" i="3" s="1"/>
  <c r="S73" i="3"/>
  <c r="R73" i="3"/>
  <c r="Q73" i="3"/>
  <c r="P73" i="3"/>
  <c r="T73" i="3" s="1"/>
  <c r="S72" i="3"/>
  <c r="R72" i="3"/>
  <c r="Q72" i="3"/>
  <c r="P72" i="3"/>
  <c r="T72" i="3" s="1"/>
  <c r="S71" i="3"/>
  <c r="R71" i="3"/>
  <c r="Q71" i="3"/>
  <c r="P71" i="3"/>
  <c r="T71" i="3" s="1"/>
  <c r="S70" i="3"/>
  <c r="R70" i="3"/>
  <c r="Q70" i="3"/>
  <c r="P70" i="3"/>
  <c r="T70" i="3" s="1"/>
  <c r="S69" i="3"/>
  <c r="T69" i="3" s="1"/>
  <c r="R69" i="3"/>
  <c r="Q69" i="3"/>
  <c r="P69" i="3"/>
  <c r="S68" i="3"/>
  <c r="R68" i="3"/>
  <c r="Q68" i="3"/>
  <c r="P68" i="3"/>
  <c r="S67" i="3"/>
  <c r="R67" i="3"/>
  <c r="Q67" i="3"/>
  <c r="P67" i="3"/>
  <c r="T67" i="3" s="1"/>
  <c r="S66" i="3"/>
  <c r="R66" i="3"/>
  <c r="Q66" i="3"/>
  <c r="P66" i="3"/>
  <c r="T66" i="3" s="1"/>
  <c r="S65" i="3"/>
  <c r="R65" i="3"/>
  <c r="Q65" i="3"/>
  <c r="P65" i="3"/>
  <c r="T65" i="3" s="1"/>
  <c r="S64" i="3"/>
  <c r="R64" i="3"/>
  <c r="Q64" i="3"/>
  <c r="P64" i="3"/>
  <c r="T64" i="3" s="1"/>
  <c r="S63" i="3"/>
  <c r="R63" i="3"/>
  <c r="Q63" i="3"/>
  <c r="P63" i="3"/>
  <c r="T63" i="3" s="1"/>
  <c r="S62" i="3"/>
  <c r="R62" i="3"/>
  <c r="Q62" i="3"/>
  <c r="P62" i="3"/>
  <c r="T62" i="3" s="1"/>
  <c r="S61" i="3"/>
  <c r="R61" i="3"/>
  <c r="Q61" i="3"/>
  <c r="P61" i="3"/>
  <c r="T61" i="3" s="1"/>
  <c r="S60" i="3"/>
  <c r="R60" i="3"/>
  <c r="Q60" i="3"/>
  <c r="P60" i="3"/>
  <c r="T60" i="3" s="1"/>
  <c r="S59" i="3"/>
  <c r="R59" i="3"/>
  <c r="Q59" i="3"/>
  <c r="P59" i="3"/>
  <c r="T59" i="3" s="1"/>
  <c r="S58" i="3"/>
  <c r="R58" i="3"/>
  <c r="Q58" i="3"/>
  <c r="P58" i="3"/>
  <c r="T58" i="3" s="1"/>
  <c r="S57" i="3"/>
  <c r="T57" i="3" s="1"/>
  <c r="R57" i="3"/>
  <c r="Q57" i="3"/>
  <c r="P57" i="3"/>
  <c r="S56" i="3"/>
  <c r="R56" i="3"/>
  <c r="Q56" i="3"/>
  <c r="P56" i="3"/>
  <c r="S55" i="3"/>
  <c r="R55" i="3"/>
  <c r="Q55" i="3"/>
  <c r="P55" i="3"/>
  <c r="T55" i="3" s="1"/>
  <c r="S54" i="3"/>
  <c r="R54" i="3"/>
  <c r="Q54" i="3"/>
  <c r="P54" i="3"/>
  <c r="T54" i="3" s="1"/>
  <c r="S53" i="3"/>
  <c r="R53" i="3"/>
  <c r="Q53" i="3"/>
  <c r="P53" i="3"/>
  <c r="T53" i="3" s="1"/>
  <c r="S52" i="3"/>
  <c r="R52" i="3"/>
  <c r="Q52" i="3"/>
  <c r="P52" i="3"/>
  <c r="T52" i="3" s="1"/>
  <c r="S51" i="3"/>
  <c r="R51" i="3"/>
  <c r="Q51" i="3"/>
  <c r="P51" i="3"/>
  <c r="T51" i="3" s="1"/>
  <c r="S50" i="3"/>
  <c r="R50" i="3"/>
  <c r="Q50" i="3"/>
  <c r="P50" i="3"/>
  <c r="T50" i="3" s="1"/>
  <c r="S49" i="3"/>
  <c r="R49" i="3"/>
  <c r="Q49" i="3"/>
  <c r="P49" i="3"/>
  <c r="T49" i="3" s="1"/>
  <c r="S48" i="3"/>
  <c r="R48" i="3"/>
  <c r="Q48" i="3"/>
  <c r="P48" i="3"/>
  <c r="T48" i="3" s="1"/>
  <c r="S47" i="3"/>
  <c r="R47" i="3"/>
  <c r="Q47" i="3"/>
  <c r="P47" i="3"/>
  <c r="T47" i="3" s="1"/>
  <c r="S46" i="3"/>
  <c r="R46" i="3"/>
  <c r="Q46" i="3"/>
  <c r="P46" i="3"/>
  <c r="T46" i="3" s="1"/>
  <c r="S45" i="3"/>
  <c r="T45" i="3" s="1"/>
  <c r="R45" i="3"/>
  <c r="Q45" i="3"/>
  <c r="P45" i="3"/>
  <c r="S44" i="3"/>
  <c r="R44" i="3"/>
  <c r="Q44" i="3"/>
  <c r="P44" i="3"/>
  <c r="S43" i="3"/>
  <c r="R43" i="3"/>
  <c r="Q43" i="3"/>
  <c r="P43" i="3"/>
  <c r="T43" i="3" s="1"/>
  <c r="S42" i="3"/>
  <c r="R42" i="3"/>
  <c r="Q42" i="3"/>
  <c r="P42" i="3"/>
  <c r="T42" i="3" s="1"/>
  <c r="S41" i="3"/>
  <c r="R41" i="3"/>
  <c r="Q41" i="3"/>
  <c r="P41" i="3"/>
  <c r="T41" i="3" s="1"/>
  <c r="S40" i="3"/>
  <c r="R40" i="3"/>
  <c r="Q40" i="3"/>
  <c r="P40" i="3"/>
  <c r="T40" i="3" s="1"/>
  <c r="S39" i="3"/>
  <c r="S8" i="3" s="1"/>
  <c r="R39" i="3"/>
  <c r="Q39" i="3"/>
  <c r="P39" i="3"/>
  <c r="T39" i="3" s="1"/>
  <c r="S38" i="3"/>
  <c r="R38" i="3"/>
  <c r="Q38" i="3"/>
  <c r="P38" i="3"/>
  <c r="T38" i="3" s="1"/>
  <c r="S37" i="3"/>
  <c r="R37" i="3"/>
  <c r="Q37" i="3"/>
  <c r="P37" i="3"/>
  <c r="T37" i="3" s="1"/>
  <c r="R36" i="3"/>
  <c r="T36" i="3" s="1"/>
  <c r="S35" i="3"/>
  <c r="R35" i="3"/>
  <c r="Q35" i="3"/>
  <c r="P35" i="3"/>
  <c r="T35" i="3" s="1"/>
  <c r="S34" i="3"/>
  <c r="R34" i="3"/>
  <c r="Q34" i="3"/>
  <c r="P34" i="3"/>
  <c r="T34" i="3" s="1"/>
  <c r="S33" i="3"/>
  <c r="R33" i="3"/>
  <c r="Q33" i="3"/>
  <c r="P33" i="3"/>
  <c r="T33" i="3" s="1"/>
  <c r="S32" i="3"/>
  <c r="R32" i="3"/>
  <c r="Q32" i="3"/>
  <c r="P32" i="3"/>
  <c r="S31" i="3"/>
  <c r="R31" i="3"/>
  <c r="Q31" i="3"/>
  <c r="P31" i="3"/>
  <c r="T31" i="3" s="1"/>
  <c r="S30" i="3"/>
  <c r="R30" i="3"/>
  <c r="Q30" i="3"/>
  <c r="P30" i="3"/>
  <c r="T30" i="3" s="1"/>
  <c r="S29" i="3"/>
  <c r="R29" i="3"/>
  <c r="Q29" i="3"/>
  <c r="P29" i="3"/>
  <c r="T29" i="3" s="1"/>
  <c r="S28" i="3"/>
  <c r="R28" i="3"/>
  <c r="Q28" i="3"/>
  <c r="P28" i="3"/>
  <c r="T28" i="3" s="1"/>
  <c r="S27" i="3"/>
  <c r="R27" i="3"/>
  <c r="Q27" i="3"/>
  <c r="P27" i="3"/>
  <c r="T27" i="3" s="1"/>
  <c r="S26" i="3"/>
  <c r="R26" i="3"/>
  <c r="Q26" i="3"/>
  <c r="P26" i="3"/>
  <c r="T26" i="3" s="1"/>
  <c r="S25" i="3"/>
  <c r="R25" i="3"/>
  <c r="Q25" i="3"/>
  <c r="P25" i="3"/>
  <c r="T25" i="3" s="1"/>
  <c r="S24" i="3"/>
  <c r="R24" i="3"/>
  <c r="Q24" i="3"/>
  <c r="P24" i="3"/>
  <c r="T24" i="3" s="1"/>
  <c r="S23" i="3"/>
  <c r="R23" i="3"/>
  <c r="Q23" i="3"/>
  <c r="P23" i="3"/>
  <c r="T23" i="3" s="1"/>
  <c r="S22" i="3"/>
  <c r="R22" i="3"/>
  <c r="Q22" i="3"/>
  <c r="P22" i="3"/>
  <c r="T22" i="3" s="1"/>
  <c r="S21" i="3"/>
  <c r="R21" i="3"/>
  <c r="Q21" i="3"/>
  <c r="P21" i="3"/>
  <c r="T21" i="3" s="1"/>
  <c r="S20" i="3"/>
  <c r="R20" i="3"/>
  <c r="Q20" i="3"/>
  <c r="P20" i="3"/>
  <c r="S19" i="3"/>
  <c r="R19" i="3"/>
  <c r="Q19" i="3"/>
  <c r="P19" i="3"/>
  <c r="T19" i="3" s="1"/>
  <c r="S18" i="3"/>
  <c r="R18" i="3"/>
  <c r="Q18" i="3"/>
  <c r="P18" i="3"/>
  <c r="T18" i="3" s="1"/>
  <c r="S17" i="3"/>
  <c r="R17" i="3"/>
  <c r="Q17" i="3"/>
  <c r="P17" i="3"/>
  <c r="T17" i="3" s="1"/>
  <c r="S16" i="3"/>
  <c r="R16" i="3"/>
  <c r="Q16" i="3"/>
  <c r="P16" i="3"/>
  <c r="T16" i="3" s="1"/>
  <c r="S15" i="3"/>
  <c r="R15" i="3"/>
  <c r="Q15" i="3"/>
  <c r="P15" i="3"/>
  <c r="T15" i="3" s="1"/>
  <c r="S14" i="3"/>
  <c r="R14" i="3"/>
  <c r="Q14" i="3"/>
  <c r="P14" i="3"/>
  <c r="T14" i="3" s="1"/>
  <c r="S13" i="3"/>
  <c r="R13" i="3"/>
  <c r="Q13" i="3"/>
  <c r="P13" i="3"/>
  <c r="T13" i="3" s="1"/>
  <c r="S12" i="3"/>
  <c r="R12" i="3"/>
  <c r="Q12" i="3"/>
  <c r="P12" i="3"/>
  <c r="T12" i="3" s="1"/>
  <c r="S11" i="3"/>
  <c r="R11" i="3"/>
  <c r="Q11" i="3"/>
  <c r="P11" i="3"/>
  <c r="T11" i="3" s="1"/>
  <c r="S10" i="3"/>
  <c r="R10" i="3"/>
  <c r="Q10" i="3"/>
  <c r="P10" i="3"/>
  <c r="T10" i="3" s="1"/>
  <c r="S9" i="3"/>
  <c r="R9" i="3"/>
  <c r="Q9" i="3"/>
  <c r="P9" i="3"/>
  <c r="T9" i="3" s="1"/>
  <c r="O8" i="3"/>
  <c r="N8" i="3"/>
  <c r="H8" i="3"/>
  <c r="G8" i="3"/>
  <c r="T57" i="5"/>
  <c r="T69" i="5"/>
  <c r="T81" i="5"/>
  <c r="T93" i="5"/>
  <c r="T105" i="5"/>
  <c r="T117" i="5"/>
  <c r="T127" i="5"/>
  <c r="T129" i="5"/>
  <c r="T139" i="5"/>
  <c r="T141" i="5"/>
  <c r="S149" i="5"/>
  <c r="R149" i="5"/>
  <c r="Q149" i="5"/>
  <c r="P149" i="5"/>
  <c r="T149" i="5" s="1"/>
  <c r="S148" i="5"/>
  <c r="R148" i="5"/>
  <c r="Q148" i="5"/>
  <c r="P148" i="5"/>
  <c r="T148" i="5" s="1"/>
  <c r="S147" i="5"/>
  <c r="R147" i="5"/>
  <c r="Q147" i="5"/>
  <c r="P147" i="5"/>
  <c r="T147" i="5" s="1"/>
  <c r="S146" i="5"/>
  <c r="R146" i="5"/>
  <c r="Q146" i="5"/>
  <c r="P146" i="5"/>
  <c r="T146" i="5" s="1"/>
  <c r="S145" i="5"/>
  <c r="R145" i="5"/>
  <c r="Q145" i="5"/>
  <c r="P145" i="5"/>
  <c r="T145" i="5" s="1"/>
  <c r="S144" i="5"/>
  <c r="R144" i="5"/>
  <c r="Q144" i="5"/>
  <c r="P144" i="5"/>
  <c r="T144" i="5" s="1"/>
  <c r="S143" i="5"/>
  <c r="R143" i="5"/>
  <c r="Q143" i="5"/>
  <c r="P143" i="5"/>
  <c r="T143" i="5" s="1"/>
  <c r="S142" i="5"/>
  <c r="R142" i="5"/>
  <c r="Q142" i="5"/>
  <c r="P142" i="5"/>
  <c r="T142" i="5" s="1"/>
  <c r="S141" i="5"/>
  <c r="R141" i="5"/>
  <c r="Q141" i="5"/>
  <c r="P141" i="5"/>
  <c r="S140" i="5"/>
  <c r="R140" i="5"/>
  <c r="Q140" i="5"/>
  <c r="T140" i="5" s="1"/>
  <c r="P140" i="5"/>
  <c r="S139" i="5"/>
  <c r="R139" i="5"/>
  <c r="Q139" i="5"/>
  <c r="P139" i="5"/>
  <c r="S138" i="5"/>
  <c r="R138" i="5"/>
  <c r="Q138" i="5"/>
  <c r="P138" i="5"/>
  <c r="T138" i="5" s="1"/>
  <c r="S137" i="5"/>
  <c r="R137" i="5"/>
  <c r="Q137" i="5"/>
  <c r="P137" i="5"/>
  <c r="T137" i="5" s="1"/>
  <c r="S136" i="5"/>
  <c r="R136" i="5"/>
  <c r="Q136" i="5"/>
  <c r="P136" i="5"/>
  <c r="T136" i="5" s="1"/>
  <c r="S135" i="5"/>
  <c r="R135" i="5"/>
  <c r="Q135" i="5"/>
  <c r="P135" i="5"/>
  <c r="T135" i="5" s="1"/>
  <c r="S134" i="5"/>
  <c r="R134" i="5"/>
  <c r="Q134" i="5"/>
  <c r="P134" i="5"/>
  <c r="T134" i="5" s="1"/>
  <c r="S133" i="5"/>
  <c r="R133" i="5"/>
  <c r="Q133" i="5"/>
  <c r="P133" i="5"/>
  <c r="T133" i="5" s="1"/>
  <c r="S132" i="5"/>
  <c r="R132" i="5"/>
  <c r="Q132" i="5"/>
  <c r="P132" i="5"/>
  <c r="T132" i="5" s="1"/>
  <c r="S131" i="5"/>
  <c r="R131" i="5"/>
  <c r="Q131" i="5"/>
  <c r="P131" i="5"/>
  <c r="T131" i="5" s="1"/>
  <c r="S130" i="5"/>
  <c r="R130" i="5"/>
  <c r="Q130" i="5"/>
  <c r="P130" i="5"/>
  <c r="T130" i="5" s="1"/>
  <c r="S129" i="5"/>
  <c r="R129" i="5"/>
  <c r="Q129" i="5"/>
  <c r="P129" i="5"/>
  <c r="S128" i="5"/>
  <c r="R128" i="5"/>
  <c r="Q128" i="5"/>
  <c r="P128" i="5"/>
  <c r="T128" i="5" s="1"/>
  <c r="S127" i="5"/>
  <c r="R127" i="5"/>
  <c r="Q127" i="5"/>
  <c r="P127" i="5"/>
  <c r="S126" i="5"/>
  <c r="R126" i="5"/>
  <c r="Q126" i="5"/>
  <c r="P126" i="5"/>
  <c r="T126" i="5" s="1"/>
  <c r="S125" i="5"/>
  <c r="R125" i="5"/>
  <c r="Q125" i="5"/>
  <c r="P125" i="5"/>
  <c r="T125" i="5" s="1"/>
  <c r="S124" i="5"/>
  <c r="R124" i="5"/>
  <c r="Q124" i="5"/>
  <c r="P124" i="5"/>
  <c r="T124" i="5" s="1"/>
  <c r="S123" i="5"/>
  <c r="R123" i="5"/>
  <c r="Q123" i="5"/>
  <c r="P123" i="5"/>
  <c r="T123" i="5" s="1"/>
  <c r="S122" i="5"/>
  <c r="R122" i="5"/>
  <c r="Q122" i="5"/>
  <c r="P122" i="5"/>
  <c r="T122" i="5" s="1"/>
  <c r="S121" i="5"/>
  <c r="R121" i="5"/>
  <c r="Q121" i="5"/>
  <c r="P121" i="5"/>
  <c r="T121" i="5" s="1"/>
  <c r="S120" i="5"/>
  <c r="R120" i="5"/>
  <c r="Q120" i="5"/>
  <c r="P120" i="5"/>
  <c r="T120" i="5" s="1"/>
  <c r="S119" i="5"/>
  <c r="R119" i="5"/>
  <c r="Q119" i="5"/>
  <c r="P119" i="5"/>
  <c r="T119" i="5" s="1"/>
  <c r="S118" i="5"/>
  <c r="R118" i="5"/>
  <c r="Q118" i="5"/>
  <c r="P118" i="5"/>
  <c r="T118" i="5" s="1"/>
  <c r="S117" i="5"/>
  <c r="R117" i="5"/>
  <c r="Q117" i="5"/>
  <c r="P117" i="5"/>
  <c r="S116" i="5"/>
  <c r="R116" i="5"/>
  <c r="Q116" i="5"/>
  <c r="P116" i="5"/>
  <c r="T116" i="5" s="1"/>
  <c r="S115" i="5"/>
  <c r="R115" i="5"/>
  <c r="Q115" i="5"/>
  <c r="P115" i="5"/>
  <c r="T115" i="5" s="1"/>
  <c r="S114" i="5"/>
  <c r="R114" i="5"/>
  <c r="Q114" i="5"/>
  <c r="P114" i="5"/>
  <c r="T114" i="5" s="1"/>
  <c r="S113" i="5"/>
  <c r="R113" i="5"/>
  <c r="Q113" i="5"/>
  <c r="P113" i="5"/>
  <c r="T113" i="5" s="1"/>
  <c r="S112" i="5"/>
  <c r="R112" i="5"/>
  <c r="Q112" i="5"/>
  <c r="P112" i="5"/>
  <c r="T112" i="5" s="1"/>
  <c r="S111" i="5"/>
  <c r="R111" i="5"/>
  <c r="Q111" i="5"/>
  <c r="P111" i="5"/>
  <c r="T111" i="5" s="1"/>
  <c r="S110" i="5"/>
  <c r="R110" i="5"/>
  <c r="Q110" i="5"/>
  <c r="P110" i="5"/>
  <c r="T110" i="5" s="1"/>
  <c r="S109" i="5"/>
  <c r="R109" i="5"/>
  <c r="Q109" i="5"/>
  <c r="P109" i="5"/>
  <c r="T109" i="5" s="1"/>
  <c r="S108" i="5"/>
  <c r="R108" i="5"/>
  <c r="Q108" i="5"/>
  <c r="P108" i="5"/>
  <c r="T108" i="5" s="1"/>
  <c r="S107" i="5"/>
  <c r="R107" i="5"/>
  <c r="Q107" i="5"/>
  <c r="P107" i="5"/>
  <c r="T107" i="5" s="1"/>
  <c r="S106" i="5"/>
  <c r="R106" i="5"/>
  <c r="Q106" i="5"/>
  <c r="P106" i="5"/>
  <c r="T106" i="5" s="1"/>
  <c r="S105" i="5"/>
  <c r="R105" i="5"/>
  <c r="Q105" i="5"/>
  <c r="P105" i="5"/>
  <c r="S104" i="5"/>
  <c r="R104" i="5"/>
  <c r="Q104" i="5"/>
  <c r="P104" i="5"/>
  <c r="T104" i="5" s="1"/>
  <c r="S103" i="5"/>
  <c r="R103" i="5"/>
  <c r="Q103" i="5"/>
  <c r="P103" i="5"/>
  <c r="T103" i="5" s="1"/>
  <c r="R102" i="5"/>
  <c r="T102" i="5" s="1"/>
  <c r="S101" i="5"/>
  <c r="R101" i="5"/>
  <c r="Q101" i="5"/>
  <c r="P101" i="5"/>
  <c r="T101" i="5" s="1"/>
  <c r="S100" i="5"/>
  <c r="R100" i="5"/>
  <c r="Q100" i="5"/>
  <c r="P100" i="5"/>
  <c r="T100" i="5" s="1"/>
  <c r="S99" i="5"/>
  <c r="R99" i="5"/>
  <c r="Q99" i="5"/>
  <c r="P99" i="5"/>
  <c r="T99" i="5" s="1"/>
  <c r="S98" i="5"/>
  <c r="R98" i="5"/>
  <c r="Q98" i="5"/>
  <c r="P98" i="5"/>
  <c r="T98" i="5" s="1"/>
  <c r="S97" i="5"/>
  <c r="R97" i="5"/>
  <c r="Q97" i="5"/>
  <c r="P97" i="5"/>
  <c r="T97" i="5" s="1"/>
  <c r="S96" i="5"/>
  <c r="R96" i="5"/>
  <c r="Q96" i="5"/>
  <c r="P96" i="5"/>
  <c r="T96" i="5" s="1"/>
  <c r="S95" i="5"/>
  <c r="R95" i="5"/>
  <c r="Q95" i="5"/>
  <c r="P95" i="5"/>
  <c r="T95" i="5" s="1"/>
  <c r="S94" i="5"/>
  <c r="R94" i="5"/>
  <c r="Q94" i="5"/>
  <c r="P94" i="5"/>
  <c r="T94" i="5" s="1"/>
  <c r="S93" i="5"/>
  <c r="R93" i="5"/>
  <c r="Q93" i="5"/>
  <c r="P93" i="5"/>
  <c r="S92" i="5"/>
  <c r="R92" i="5"/>
  <c r="Q92" i="5"/>
  <c r="P92" i="5"/>
  <c r="T92" i="5" s="1"/>
  <c r="S91" i="5"/>
  <c r="R91" i="5"/>
  <c r="Q91" i="5"/>
  <c r="P91" i="5"/>
  <c r="T91" i="5" s="1"/>
  <c r="S90" i="5"/>
  <c r="R90" i="5"/>
  <c r="Q90" i="5"/>
  <c r="P90" i="5"/>
  <c r="T90" i="5" s="1"/>
  <c r="S89" i="5"/>
  <c r="R89" i="5"/>
  <c r="Q89" i="5"/>
  <c r="P89" i="5"/>
  <c r="T89" i="5" s="1"/>
  <c r="S88" i="5"/>
  <c r="R88" i="5"/>
  <c r="Q88" i="5"/>
  <c r="P88" i="5"/>
  <c r="T88" i="5" s="1"/>
  <c r="S87" i="5"/>
  <c r="R87" i="5"/>
  <c r="Q87" i="5"/>
  <c r="P87" i="5"/>
  <c r="T87" i="5" s="1"/>
  <c r="S86" i="5"/>
  <c r="R86" i="5"/>
  <c r="Q86" i="5"/>
  <c r="P86" i="5"/>
  <c r="T86" i="5" s="1"/>
  <c r="S85" i="5"/>
  <c r="R85" i="5"/>
  <c r="Q85" i="5"/>
  <c r="P85" i="5"/>
  <c r="T85" i="5" s="1"/>
  <c r="S84" i="5"/>
  <c r="R84" i="5"/>
  <c r="Q84" i="5"/>
  <c r="P84" i="5"/>
  <c r="T84" i="5" s="1"/>
  <c r="S83" i="5"/>
  <c r="R83" i="5"/>
  <c r="Q83" i="5"/>
  <c r="P83" i="5"/>
  <c r="T83" i="5" s="1"/>
  <c r="S82" i="5"/>
  <c r="R82" i="5"/>
  <c r="Q82" i="5"/>
  <c r="P82" i="5"/>
  <c r="T82" i="5" s="1"/>
  <c r="S81" i="5"/>
  <c r="R81" i="5"/>
  <c r="Q81" i="5"/>
  <c r="P81" i="5"/>
  <c r="S80" i="5"/>
  <c r="R80" i="5"/>
  <c r="Q80" i="5"/>
  <c r="P80" i="5"/>
  <c r="T80" i="5" s="1"/>
  <c r="S79" i="5"/>
  <c r="R79" i="5"/>
  <c r="Q79" i="5"/>
  <c r="P79" i="5"/>
  <c r="T79" i="5" s="1"/>
  <c r="S78" i="5"/>
  <c r="R78" i="5"/>
  <c r="Q78" i="5"/>
  <c r="P78" i="5"/>
  <c r="T78" i="5" s="1"/>
  <c r="S77" i="5"/>
  <c r="R77" i="5"/>
  <c r="Q77" i="5"/>
  <c r="P77" i="5"/>
  <c r="T77" i="5" s="1"/>
  <c r="S76" i="5"/>
  <c r="R76" i="5"/>
  <c r="Q76" i="5"/>
  <c r="P76" i="5"/>
  <c r="T76" i="5" s="1"/>
  <c r="S75" i="5"/>
  <c r="R75" i="5"/>
  <c r="Q75" i="5"/>
  <c r="P75" i="5"/>
  <c r="T75" i="5" s="1"/>
  <c r="S74" i="5"/>
  <c r="R74" i="5"/>
  <c r="Q74" i="5"/>
  <c r="P74" i="5"/>
  <c r="T74" i="5" s="1"/>
  <c r="S73" i="5"/>
  <c r="R73" i="5"/>
  <c r="Q73" i="5"/>
  <c r="P73" i="5"/>
  <c r="T73" i="5" s="1"/>
  <c r="S72" i="5"/>
  <c r="R72" i="5"/>
  <c r="Q72" i="5"/>
  <c r="P72" i="5"/>
  <c r="T72" i="5" s="1"/>
  <c r="S71" i="5"/>
  <c r="R71" i="5"/>
  <c r="Q71" i="5"/>
  <c r="P71" i="5"/>
  <c r="T71" i="5" s="1"/>
  <c r="S70" i="5"/>
  <c r="R70" i="5"/>
  <c r="Q70" i="5"/>
  <c r="P70" i="5"/>
  <c r="T70" i="5" s="1"/>
  <c r="S69" i="5"/>
  <c r="R69" i="5"/>
  <c r="Q69" i="5"/>
  <c r="P69" i="5"/>
  <c r="S68" i="5"/>
  <c r="R68" i="5"/>
  <c r="Q68" i="5"/>
  <c r="P68" i="5"/>
  <c r="T68" i="5" s="1"/>
  <c r="S67" i="5"/>
  <c r="R67" i="5"/>
  <c r="Q67" i="5"/>
  <c r="P67" i="5"/>
  <c r="T67" i="5" s="1"/>
  <c r="S66" i="5"/>
  <c r="R66" i="5"/>
  <c r="Q66" i="5"/>
  <c r="P66" i="5"/>
  <c r="T66" i="5" s="1"/>
  <c r="S65" i="5"/>
  <c r="R65" i="5"/>
  <c r="Q65" i="5"/>
  <c r="P65" i="5"/>
  <c r="T65" i="5" s="1"/>
  <c r="S64" i="5"/>
  <c r="R64" i="5"/>
  <c r="Q64" i="5"/>
  <c r="P64" i="5"/>
  <c r="T64" i="5" s="1"/>
  <c r="S63" i="5"/>
  <c r="R63" i="5"/>
  <c r="Q63" i="5"/>
  <c r="P63" i="5"/>
  <c r="T63" i="5" s="1"/>
  <c r="S62" i="5"/>
  <c r="R62" i="5"/>
  <c r="Q62" i="5"/>
  <c r="P62" i="5"/>
  <c r="T62" i="5" s="1"/>
  <c r="S61" i="5"/>
  <c r="R61" i="5"/>
  <c r="Q61" i="5"/>
  <c r="P61" i="5"/>
  <c r="T61" i="5" s="1"/>
  <c r="S60" i="5"/>
  <c r="R60" i="5"/>
  <c r="Q60" i="5"/>
  <c r="P60" i="5"/>
  <c r="T60" i="5" s="1"/>
  <c r="S59" i="5"/>
  <c r="R59" i="5"/>
  <c r="Q59" i="5"/>
  <c r="P59" i="5"/>
  <c r="T59" i="5" s="1"/>
  <c r="S58" i="5"/>
  <c r="R58" i="5"/>
  <c r="Q58" i="5"/>
  <c r="P58" i="5"/>
  <c r="T58" i="5" s="1"/>
  <c r="S57" i="5"/>
  <c r="R57" i="5"/>
  <c r="Q57" i="5"/>
  <c r="P57" i="5"/>
  <c r="S56" i="5"/>
  <c r="R56" i="5"/>
  <c r="Q56" i="5"/>
  <c r="P56" i="5"/>
  <c r="T56" i="5" s="1"/>
  <c r="S55" i="5"/>
  <c r="R55" i="5"/>
  <c r="Q55" i="5"/>
  <c r="P55" i="5"/>
  <c r="T55" i="5" s="1"/>
  <c r="S54" i="5"/>
  <c r="R54" i="5"/>
  <c r="Q54" i="5"/>
  <c r="P54" i="5"/>
  <c r="T54" i="5" s="1"/>
  <c r="S53" i="5"/>
  <c r="R53" i="5"/>
  <c r="Q53" i="5"/>
  <c r="P53" i="5"/>
  <c r="T53" i="5" s="1"/>
  <c r="S52" i="5"/>
  <c r="R52" i="5"/>
  <c r="Q52" i="5"/>
  <c r="P52" i="5"/>
  <c r="T52" i="5" s="1"/>
  <c r="S51" i="5"/>
  <c r="R51" i="5"/>
  <c r="Q51" i="5"/>
  <c r="P51" i="5"/>
  <c r="T51" i="5" s="1"/>
  <c r="R50" i="5"/>
  <c r="T50" i="5" s="1"/>
  <c r="S49" i="5"/>
  <c r="R49" i="5"/>
  <c r="Q49" i="5"/>
  <c r="P49" i="5"/>
  <c r="T49" i="5" s="1"/>
  <c r="S48" i="5"/>
  <c r="R48" i="5"/>
  <c r="Q48" i="5"/>
  <c r="P48" i="5"/>
  <c r="T48" i="5" s="1"/>
  <c r="S47" i="5"/>
  <c r="R47" i="5"/>
  <c r="Q47" i="5"/>
  <c r="P47" i="5"/>
  <c r="T47" i="5" s="1"/>
  <c r="S46" i="5"/>
  <c r="R46" i="5"/>
  <c r="Q46" i="5"/>
  <c r="P46" i="5"/>
  <c r="T46" i="5" s="1"/>
  <c r="S45" i="5"/>
  <c r="T45" i="5" s="1"/>
  <c r="R45" i="5"/>
  <c r="Q45" i="5"/>
  <c r="P45" i="5"/>
  <c r="S44" i="5"/>
  <c r="R44" i="5"/>
  <c r="Q44" i="5"/>
  <c r="P44" i="5"/>
  <c r="T44" i="5" s="1"/>
  <c r="S43" i="5"/>
  <c r="R43" i="5"/>
  <c r="Q43" i="5"/>
  <c r="P43" i="5"/>
  <c r="T43" i="5" s="1"/>
  <c r="S42" i="5"/>
  <c r="R42" i="5"/>
  <c r="Q42" i="5"/>
  <c r="P42" i="5"/>
  <c r="T42" i="5" s="1"/>
  <c r="S41" i="5"/>
  <c r="R41" i="5"/>
  <c r="Q41" i="5"/>
  <c r="P41" i="5"/>
  <c r="T41" i="5" s="1"/>
  <c r="S40" i="5"/>
  <c r="R40" i="5"/>
  <c r="Q40" i="5"/>
  <c r="P40" i="5"/>
  <c r="T40" i="5" s="1"/>
  <c r="S39" i="5"/>
  <c r="R39" i="5"/>
  <c r="Q39" i="5"/>
  <c r="P39" i="5"/>
  <c r="T39" i="5" s="1"/>
  <c r="S38" i="5"/>
  <c r="R38" i="5"/>
  <c r="Q38" i="5"/>
  <c r="P38" i="5"/>
  <c r="T38" i="5" s="1"/>
  <c r="S37" i="5"/>
  <c r="R37" i="5"/>
  <c r="Q37" i="5"/>
  <c r="P37" i="5"/>
  <c r="T37" i="5" s="1"/>
  <c r="S36" i="5"/>
  <c r="R36" i="5"/>
  <c r="Q36" i="5"/>
  <c r="P36" i="5"/>
  <c r="T36" i="5" s="1"/>
  <c r="S35" i="5"/>
  <c r="R35" i="5"/>
  <c r="Q35" i="5"/>
  <c r="P35" i="5"/>
  <c r="T35" i="5" s="1"/>
  <c r="S34" i="5"/>
  <c r="R34" i="5"/>
  <c r="Q34" i="5"/>
  <c r="P34" i="5"/>
  <c r="T34" i="5" s="1"/>
  <c r="S33" i="5"/>
  <c r="T33" i="5" s="1"/>
  <c r="R33" i="5"/>
  <c r="Q33" i="5"/>
  <c r="P33" i="5"/>
  <c r="S32" i="5"/>
  <c r="R32" i="5"/>
  <c r="Q32" i="5"/>
  <c r="P32" i="5"/>
  <c r="T32" i="5" s="1"/>
  <c r="S31" i="5"/>
  <c r="R31" i="5"/>
  <c r="Q31" i="5"/>
  <c r="P31" i="5"/>
  <c r="T31" i="5" s="1"/>
  <c r="S30" i="5"/>
  <c r="R30" i="5"/>
  <c r="Q30" i="5"/>
  <c r="P30" i="5"/>
  <c r="T30" i="5" s="1"/>
  <c r="S29" i="5"/>
  <c r="R29" i="5"/>
  <c r="Q29" i="5"/>
  <c r="P29" i="5"/>
  <c r="T29" i="5" s="1"/>
  <c r="S28" i="5"/>
  <c r="R28" i="5"/>
  <c r="Q28" i="5"/>
  <c r="P28" i="5"/>
  <c r="T28" i="5" s="1"/>
  <c r="S27" i="5"/>
  <c r="R27" i="5"/>
  <c r="Q27" i="5"/>
  <c r="P27" i="5"/>
  <c r="T27" i="5" s="1"/>
  <c r="S26" i="5"/>
  <c r="R26" i="5"/>
  <c r="Q26" i="5"/>
  <c r="P26" i="5"/>
  <c r="T26" i="5" s="1"/>
  <c r="S25" i="5"/>
  <c r="R25" i="5"/>
  <c r="Q25" i="5"/>
  <c r="P25" i="5"/>
  <c r="T25" i="5" s="1"/>
  <c r="S24" i="5"/>
  <c r="R24" i="5"/>
  <c r="Q24" i="5"/>
  <c r="P24" i="5"/>
  <c r="T24" i="5" s="1"/>
  <c r="S23" i="5"/>
  <c r="R23" i="5"/>
  <c r="Q23" i="5"/>
  <c r="P23" i="5"/>
  <c r="T23" i="5" s="1"/>
  <c r="S22" i="5"/>
  <c r="R22" i="5"/>
  <c r="Q22" i="5"/>
  <c r="P22" i="5"/>
  <c r="T22" i="5" s="1"/>
  <c r="S21" i="5"/>
  <c r="T21" i="5" s="1"/>
  <c r="R21" i="5"/>
  <c r="Q21" i="5"/>
  <c r="P21" i="5"/>
  <c r="S20" i="5"/>
  <c r="R20" i="5"/>
  <c r="Q20" i="5"/>
  <c r="P20" i="5"/>
  <c r="T20" i="5" s="1"/>
  <c r="S19" i="5"/>
  <c r="R19" i="5"/>
  <c r="Q19" i="5"/>
  <c r="P19" i="5"/>
  <c r="T19" i="5" s="1"/>
  <c r="S18" i="5"/>
  <c r="R18" i="5"/>
  <c r="Q18" i="5"/>
  <c r="P18" i="5"/>
  <c r="T18" i="5" s="1"/>
  <c r="S17" i="5"/>
  <c r="R17" i="5"/>
  <c r="Q17" i="5"/>
  <c r="P17" i="5"/>
  <c r="T17" i="5" s="1"/>
  <c r="S16" i="5"/>
  <c r="R16" i="5"/>
  <c r="Q16" i="5"/>
  <c r="P16" i="5"/>
  <c r="T16" i="5" s="1"/>
  <c r="S15" i="5"/>
  <c r="R15" i="5"/>
  <c r="Q15" i="5"/>
  <c r="P15" i="5"/>
  <c r="T15" i="5" s="1"/>
  <c r="S14" i="5"/>
  <c r="R14" i="5"/>
  <c r="Q14" i="5"/>
  <c r="P14" i="5"/>
  <c r="T14" i="5" s="1"/>
  <c r="S13" i="5"/>
  <c r="R13" i="5"/>
  <c r="Q13" i="5"/>
  <c r="P13" i="5"/>
  <c r="T13" i="5" s="1"/>
  <c r="S12" i="5"/>
  <c r="R12" i="5"/>
  <c r="Q12" i="5"/>
  <c r="P12" i="5"/>
  <c r="T12" i="5" s="1"/>
  <c r="S11" i="5"/>
  <c r="R11" i="5"/>
  <c r="Q11" i="5"/>
  <c r="P11" i="5"/>
  <c r="T11" i="5" s="1"/>
  <c r="S10" i="5"/>
  <c r="R10" i="5"/>
  <c r="Q10" i="5"/>
  <c r="P10" i="5"/>
  <c r="T10" i="5" s="1"/>
  <c r="S9" i="5"/>
  <c r="S8" i="5" s="1"/>
  <c r="R9" i="5"/>
  <c r="Q9" i="5"/>
  <c r="P9" i="5"/>
  <c r="T9" i="5" s="1"/>
  <c r="O8" i="5"/>
  <c r="N8" i="5"/>
  <c r="H8" i="5"/>
  <c r="G8" i="5"/>
  <c r="R8" i="3" l="1"/>
  <c r="Q8" i="3"/>
  <c r="P8" i="3"/>
  <c r="P8" i="5"/>
  <c r="Q8" i="5"/>
  <c r="R8" i="5"/>
  <c r="T8" i="5"/>
  <c r="T8" i="3" l="1"/>
</calcChain>
</file>

<file path=xl/sharedStrings.xml><?xml version="1.0" encoding="utf-8"?>
<sst xmlns="http://schemas.openxmlformats.org/spreadsheetml/2006/main" count="1361" uniqueCount="511">
  <si>
    <t>Adres budynku - ulica</t>
  </si>
  <si>
    <t>Nr bud.</t>
  </si>
  <si>
    <t>Obręb</t>
  </si>
  <si>
    <t>Arkusz mapy</t>
  </si>
  <si>
    <t>Numer działki</t>
  </si>
  <si>
    <t>Suma:</t>
  </si>
  <si>
    <t>A</t>
  </si>
  <si>
    <t>10\9</t>
  </si>
  <si>
    <t>21</t>
  </si>
  <si>
    <t>25</t>
  </si>
  <si>
    <t>6\2</t>
  </si>
  <si>
    <t>8\4</t>
  </si>
  <si>
    <t>Lp.</t>
  </si>
  <si>
    <t>4\20</t>
  </si>
  <si>
    <t>67\1</t>
  </si>
  <si>
    <t>9</t>
  </si>
  <si>
    <t>62\1</t>
  </si>
  <si>
    <t>J</t>
  </si>
  <si>
    <t>Karłowice</t>
  </si>
  <si>
    <t>10</t>
  </si>
  <si>
    <t>14</t>
  </si>
  <si>
    <t>17\2</t>
  </si>
  <si>
    <t>Bałtycka</t>
  </si>
  <si>
    <t>Różanka</t>
  </si>
  <si>
    <t>Berenta</t>
  </si>
  <si>
    <t>20\6</t>
  </si>
  <si>
    <t>Boya Żeleńskiego Al.</t>
  </si>
  <si>
    <t>65\4</t>
  </si>
  <si>
    <t>25\6, 16\10</t>
  </si>
  <si>
    <t>Czajkowskiego</t>
  </si>
  <si>
    <t>10\18</t>
  </si>
  <si>
    <t>18\8 i 18\2</t>
  </si>
  <si>
    <t>20\7, 20\16</t>
  </si>
  <si>
    <t>58</t>
  </si>
  <si>
    <t>24/1, 24/5</t>
  </si>
  <si>
    <t>24/3</t>
  </si>
  <si>
    <t>229\4</t>
  </si>
  <si>
    <t>228\4</t>
  </si>
  <si>
    <t>161</t>
  </si>
  <si>
    <t>203\4</t>
  </si>
  <si>
    <t>Ćwiczebna</t>
  </si>
  <si>
    <t>10\2</t>
  </si>
  <si>
    <t>Daniłowskiego</t>
  </si>
  <si>
    <t>69/9,69/11,  69/12</t>
  </si>
  <si>
    <t>Dębickiego</t>
  </si>
  <si>
    <t>Kleczków</t>
  </si>
  <si>
    <t>Jarocińska</t>
  </si>
  <si>
    <t>Osobowice</t>
  </si>
  <si>
    <t>48</t>
  </si>
  <si>
    <t>51/1, cz.51/2, 52/3</t>
  </si>
  <si>
    <t>44\1</t>
  </si>
  <si>
    <t>Kamieńskiego</t>
  </si>
  <si>
    <t>cz. 46\6</t>
  </si>
  <si>
    <t>11/14, 11/21</t>
  </si>
  <si>
    <t>Poświętne</t>
  </si>
  <si>
    <t>45/17</t>
  </si>
  <si>
    <t>K</t>
  </si>
  <si>
    <t>45/15,45/19</t>
  </si>
  <si>
    <t>41/1</t>
  </si>
  <si>
    <t>Polanowice</t>
  </si>
  <si>
    <t>44/3</t>
  </si>
  <si>
    <t>Kasprowicza Al.</t>
  </si>
  <si>
    <t>101\4</t>
  </si>
  <si>
    <t>Kleczkowska</t>
  </si>
  <si>
    <t>26\39</t>
  </si>
  <si>
    <t>13\22</t>
  </si>
  <si>
    <t>13\11</t>
  </si>
  <si>
    <t>18/56, 18/59</t>
  </si>
  <si>
    <t>9\4</t>
  </si>
  <si>
    <t>8\3</t>
  </si>
  <si>
    <t>6\11</t>
  </si>
  <si>
    <t>14\53</t>
  </si>
  <si>
    <t>3\16</t>
  </si>
  <si>
    <t>12\11</t>
  </si>
  <si>
    <t>cz.3\22</t>
  </si>
  <si>
    <t>2\3</t>
  </si>
  <si>
    <t>Krasickiego</t>
  </si>
  <si>
    <t>113\1, 113\3, 113\4</t>
  </si>
  <si>
    <t>112\2</t>
  </si>
  <si>
    <t>Kraszewskiego</t>
  </si>
  <si>
    <t>26\53</t>
  </si>
  <si>
    <t>OF</t>
  </si>
  <si>
    <t>9\27</t>
  </si>
  <si>
    <t>26\51 i 26\54</t>
  </si>
  <si>
    <t>17</t>
  </si>
  <si>
    <t>7\4</t>
  </si>
  <si>
    <t>18\49</t>
  </si>
  <si>
    <t>14/56</t>
  </si>
  <si>
    <t>30</t>
  </si>
  <si>
    <t>14/55</t>
  </si>
  <si>
    <t>Krotoszyńska</t>
  </si>
  <si>
    <t>cz.32\1</t>
  </si>
  <si>
    <t>cz.33/1</t>
  </si>
  <si>
    <t>22/5</t>
  </si>
  <si>
    <t>79</t>
  </si>
  <si>
    <t>16</t>
  </si>
  <si>
    <t>cz.81/2</t>
  </si>
  <si>
    <t>cz.53</t>
  </si>
  <si>
    <t>cz. 15/10</t>
  </si>
  <si>
    <t>cz.87</t>
  </si>
  <si>
    <t>Księgarska</t>
  </si>
  <si>
    <t>Widawa</t>
  </si>
  <si>
    <t>Micińskiego</t>
  </si>
  <si>
    <t>45\13, 45\16</t>
  </si>
  <si>
    <t>cz. 54/16</t>
  </si>
  <si>
    <t>Młynarska</t>
  </si>
  <si>
    <t>11\1, 11\4</t>
  </si>
  <si>
    <t>Obornicka</t>
  </si>
  <si>
    <t>79\1, 79\2</t>
  </si>
  <si>
    <t>Orkana</t>
  </si>
  <si>
    <t>165\4</t>
  </si>
  <si>
    <t>Osobowicka</t>
  </si>
  <si>
    <t>10/1,10/8</t>
  </si>
  <si>
    <t>9\7</t>
  </si>
  <si>
    <t>6\14</t>
  </si>
  <si>
    <t>cz.20\6</t>
  </si>
  <si>
    <t>cz.14\6</t>
  </si>
  <si>
    <t>24</t>
  </si>
  <si>
    <t>3/20, cz. 5/2</t>
  </si>
  <si>
    <t>3/21, 3/22, cz. 5/2</t>
  </si>
  <si>
    <t>3/23, 3/24, cz. 5/2</t>
  </si>
  <si>
    <t>41/3, 41/4, cz. 3/29, cz. 5/2</t>
  </si>
  <si>
    <t>Ostrowska</t>
  </si>
  <si>
    <t>12/1,cz.12\4, cz.12\3</t>
  </si>
  <si>
    <t>cz.17\18</t>
  </si>
  <si>
    <t>Parnickiego</t>
  </si>
  <si>
    <t>69\16</t>
  </si>
  <si>
    <t>Pełczyńska</t>
  </si>
  <si>
    <t>Lipa Piotrowska</t>
  </si>
  <si>
    <t>Pęgowska</t>
  </si>
  <si>
    <t>Świniary</t>
  </si>
  <si>
    <t>41</t>
  </si>
  <si>
    <t>Pleszewska</t>
  </si>
  <si>
    <t>cz. 37/2, 38</t>
  </si>
  <si>
    <t>36/1, 36/2</t>
  </si>
  <si>
    <t>39, 40</t>
  </si>
  <si>
    <t xml:space="preserve"> 43/2</t>
  </si>
  <si>
    <t>Pola Wincentego</t>
  </si>
  <si>
    <t>88\6</t>
  </si>
  <si>
    <t>Poświęcka</t>
  </si>
  <si>
    <t>5</t>
  </si>
  <si>
    <t>23</t>
  </si>
  <si>
    <t>Przybyszewskiego</t>
  </si>
  <si>
    <t>154\2</t>
  </si>
  <si>
    <t>151\2</t>
  </si>
  <si>
    <t>210\2</t>
  </si>
  <si>
    <t>113\2, 113\3</t>
  </si>
  <si>
    <t>211\2, 212\1</t>
  </si>
  <si>
    <t>178\1, cz.178\2</t>
  </si>
  <si>
    <t>177, 176</t>
  </si>
  <si>
    <t>175\1, 175\2</t>
  </si>
  <si>
    <t>94 V</t>
  </si>
  <si>
    <t>172\19</t>
  </si>
  <si>
    <t>Romanowskiego</t>
  </si>
  <si>
    <t>38\4</t>
  </si>
  <si>
    <t>Siemieńskiego</t>
  </si>
  <si>
    <t>24\2</t>
  </si>
  <si>
    <t>23/5, 23/7</t>
  </si>
  <si>
    <t>22\3</t>
  </si>
  <si>
    <t>18\47</t>
  </si>
  <si>
    <t>Staffa</t>
  </si>
  <si>
    <t>3</t>
  </si>
  <si>
    <t>179\6</t>
  </si>
  <si>
    <t>Starościńska</t>
  </si>
  <si>
    <t>6</t>
  </si>
  <si>
    <t>23/3</t>
  </si>
  <si>
    <t>Struga</t>
  </si>
  <si>
    <t>14\49</t>
  </si>
  <si>
    <t>Trzebnicka</t>
  </si>
  <si>
    <t>9\15</t>
  </si>
  <si>
    <t>Wyzwolenia Pl.</t>
  </si>
  <si>
    <t>cz. 47\30</t>
  </si>
  <si>
    <t>19\2</t>
  </si>
  <si>
    <t>Zajączkowska</t>
  </si>
  <si>
    <t>53</t>
  </si>
  <si>
    <t>Zaułek Rogoziński</t>
  </si>
  <si>
    <t>13</t>
  </si>
  <si>
    <t>Zegadłowicza</t>
  </si>
  <si>
    <t>14\52</t>
  </si>
  <si>
    <t>18\36</t>
  </si>
  <si>
    <t>14\38</t>
  </si>
  <si>
    <t>18\51</t>
  </si>
  <si>
    <t>14\35</t>
  </si>
  <si>
    <t>14\44</t>
  </si>
  <si>
    <t>cz.18\59</t>
  </si>
  <si>
    <t>14\47</t>
  </si>
  <si>
    <t xml:space="preserve"> 14\54, 14\55, 14\56, 14\57</t>
  </si>
  <si>
    <t>4\33</t>
  </si>
  <si>
    <t>Żmigrodzka</t>
  </si>
  <si>
    <t>84\7, 84\5, 84\6</t>
  </si>
  <si>
    <t>7\18</t>
  </si>
  <si>
    <t>1\16</t>
  </si>
  <si>
    <t>cz.51, 52\2</t>
  </si>
  <si>
    <t>2\4</t>
  </si>
  <si>
    <t>cz. 30</t>
  </si>
  <si>
    <t>cz. 18/6</t>
  </si>
  <si>
    <t>Wykaz terenów zewnętrznych - dzielnica PSIE POLE - Rejon J</t>
  </si>
  <si>
    <t>Wykaz terenów zewnętrznych - dzielnica PSIE POLE - Rejon K</t>
  </si>
  <si>
    <t>Bierutowska</t>
  </si>
  <si>
    <t>Psie Pole</t>
  </si>
  <si>
    <t>6\1, 6\2</t>
  </si>
  <si>
    <t>32,11\1</t>
  </si>
  <si>
    <t>Bora Komorowskiego</t>
  </si>
  <si>
    <t>Zakrzów</t>
  </si>
  <si>
    <t>134</t>
  </si>
  <si>
    <t>4</t>
  </si>
  <si>
    <t>96\9</t>
  </si>
  <si>
    <t>Chłopska</t>
  </si>
  <si>
    <t>Kowale</t>
  </si>
  <si>
    <t>Długosza</t>
  </si>
  <si>
    <t>12/27, 12/28, 12/30, 11/1</t>
  </si>
  <si>
    <t>Gorlicka</t>
  </si>
  <si>
    <t>11/6, 1/21</t>
  </si>
  <si>
    <t>13/11, 13/12, 13/13, 13/14, 1/22</t>
  </si>
  <si>
    <t>62</t>
  </si>
  <si>
    <t>14/12, 14/13, cz.14/14, 14/15, 14/16, 14/17</t>
  </si>
  <si>
    <t>64\2</t>
  </si>
  <si>
    <t>15/3</t>
  </si>
  <si>
    <t>18/2</t>
  </si>
  <si>
    <t>40\6</t>
  </si>
  <si>
    <t>42\3</t>
  </si>
  <si>
    <t>71/1</t>
  </si>
  <si>
    <t>Grudziądzka</t>
  </si>
  <si>
    <t>11\11</t>
  </si>
  <si>
    <t>133\8</t>
  </si>
  <si>
    <t>88</t>
  </si>
  <si>
    <t>1/40</t>
  </si>
  <si>
    <t>Kasztelańska</t>
  </si>
  <si>
    <t>4\18</t>
  </si>
  <si>
    <t>4\17</t>
  </si>
  <si>
    <t>4\16</t>
  </si>
  <si>
    <t>4\21</t>
  </si>
  <si>
    <t>4\19</t>
  </si>
  <si>
    <t>Kiełczowska</t>
  </si>
  <si>
    <t>5/2</t>
  </si>
  <si>
    <t>2</t>
  </si>
  <si>
    <t>Kowalska</t>
  </si>
  <si>
    <t>22/1</t>
  </si>
  <si>
    <t>25\2</t>
  </si>
  <si>
    <t>26/2</t>
  </si>
  <si>
    <t>32/1</t>
  </si>
  <si>
    <t>73</t>
  </si>
  <si>
    <t>97</t>
  </si>
  <si>
    <t>109</t>
  </si>
  <si>
    <t>45</t>
  </si>
  <si>
    <t>83\1 i 83\2</t>
  </si>
  <si>
    <t>Kromera Al.</t>
  </si>
  <si>
    <t>24\15</t>
  </si>
  <si>
    <t>Krzywoustego</t>
  </si>
  <si>
    <t>1/43</t>
  </si>
  <si>
    <t>65A</t>
  </si>
  <si>
    <t>przy dz. 131/11</t>
  </si>
  <si>
    <t>131\27</t>
  </si>
  <si>
    <t>108</t>
  </si>
  <si>
    <t>cz.10\1, 10\2</t>
  </si>
  <si>
    <t>27\1</t>
  </si>
  <si>
    <t>32\4</t>
  </si>
  <si>
    <t>57\3, 57\4</t>
  </si>
  <si>
    <t>60\2</t>
  </si>
  <si>
    <t>9\1</t>
  </si>
  <si>
    <t>62\4</t>
  </si>
  <si>
    <t>63\5</t>
  </si>
  <si>
    <t>67/6, 67/4, 66/5, 66/4</t>
  </si>
  <si>
    <t>68/3, 68/4</t>
  </si>
  <si>
    <t>69\3, 139</t>
  </si>
  <si>
    <t>71/3</t>
  </si>
  <si>
    <t>306</t>
  </si>
  <si>
    <t>73, 74/1, 74/2</t>
  </si>
  <si>
    <t>95\2</t>
  </si>
  <si>
    <t>309</t>
  </si>
  <si>
    <t>7, 6, 11/5, 8/1</t>
  </si>
  <si>
    <t>4/7, 4/8</t>
  </si>
  <si>
    <t>91\2</t>
  </si>
  <si>
    <t>Lekcyjna</t>
  </si>
  <si>
    <t>Sołtysowice</t>
  </si>
  <si>
    <t>418</t>
  </si>
  <si>
    <t>Łąka Mazurska</t>
  </si>
  <si>
    <t>15\12</t>
  </si>
  <si>
    <t>23\6,23\5</t>
  </si>
  <si>
    <t>Miłoszycka</t>
  </si>
  <si>
    <t>Swojczyce</t>
  </si>
  <si>
    <t>17,16</t>
  </si>
  <si>
    <t>6/1, 6/2</t>
  </si>
  <si>
    <t>25/2, 24/1, 25/1</t>
  </si>
  <si>
    <t>cz.21/2, 21/1</t>
  </si>
  <si>
    <t>43/1, 43/2</t>
  </si>
  <si>
    <t>20/1, 20/2, 16/2</t>
  </si>
  <si>
    <t>40/2</t>
  </si>
  <si>
    <t>38/2</t>
  </si>
  <si>
    <t>Motykówny</t>
  </si>
  <si>
    <t>Mulicka</t>
  </si>
  <si>
    <t>25\11</t>
  </si>
  <si>
    <t>Niepodległości</t>
  </si>
  <si>
    <t>Odrodzenia Polski</t>
  </si>
  <si>
    <t>102\5</t>
  </si>
  <si>
    <t>Okulickiego</t>
  </si>
  <si>
    <t>62/4, 62/8, 62/9</t>
  </si>
  <si>
    <t>62\7</t>
  </si>
  <si>
    <t>Strachocin</t>
  </si>
  <si>
    <t>Piwnika Ponurego</t>
  </si>
  <si>
    <t>6\19</t>
  </si>
  <si>
    <t>5/39</t>
  </si>
  <si>
    <t>4/40, 4/39, 4/34</t>
  </si>
  <si>
    <t>Przedwiośnie</t>
  </si>
  <si>
    <t>Pawłowice</t>
  </si>
  <si>
    <t>87\2</t>
  </si>
  <si>
    <t>Przejazdowa</t>
  </si>
  <si>
    <t>10\4, cz.10\3</t>
  </si>
  <si>
    <t>Sienna</t>
  </si>
  <si>
    <t>Zgorzelisko</t>
  </si>
  <si>
    <t>92</t>
  </si>
  <si>
    <t>Smocza</t>
  </si>
  <si>
    <t>Sołtysowicka</t>
  </si>
  <si>
    <t>1\23</t>
  </si>
  <si>
    <t>29\4</t>
  </si>
  <si>
    <t>12\1, 12\2</t>
  </si>
  <si>
    <t>Strachocińska</t>
  </si>
  <si>
    <t>33</t>
  </si>
  <si>
    <t>Swojczycka</t>
  </si>
  <si>
    <t>21\1</t>
  </si>
  <si>
    <t>32\3</t>
  </si>
  <si>
    <t>Sycowska</t>
  </si>
  <si>
    <t>Szewczenki</t>
  </si>
  <si>
    <t>53\1</t>
  </si>
  <si>
    <t>Wieśniacza</t>
  </si>
  <si>
    <t>Zatorska</t>
  </si>
  <si>
    <t>2\7</t>
  </si>
  <si>
    <t>126\9</t>
  </si>
  <si>
    <t>13/2</t>
  </si>
  <si>
    <t>64/2, 65/6</t>
  </si>
  <si>
    <t>Pawłowicka</t>
  </si>
  <si>
    <r>
      <t>Tereny zewn. do sprzątania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</si>
  <si>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</si>
  <si>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7x/tydz.</t>
  </si>
  <si>
    <t>RAZEM do sprzątania  5x/tydz.</t>
  </si>
  <si>
    <t>RAZEM do sprzątania  1x/tydz.</t>
  </si>
  <si>
    <t>42\2</t>
  </si>
  <si>
    <t>Rej. J.</t>
  </si>
  <si>
    <t xml:space="preserve">RAZEM do sprzątania  </t>
  </si>
  <si>
    <t>Rej. K.</t>
  </si>
  <si>
    <t>CZĘSTOTLIWOŚĆ</t>
  </si>
  <si>
    <t>Tereny zewn. Gminy  m2</t>
  </si>
  <si>
    <t>Wnętrza międzyblokowe  m2</t>
  </si>
  <si>
    <t>Arkusz mapy (ArcGis)</t>
  </si>
  <si>
    <r>
      <t>Pow.działki w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</si>
  <si>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2x/tydz.</t>
  </si>
  <si>
    <t>11</t>
  </si>
  <si>
    <t>12</t>
  </si>
  <si>
    <t>BO57</t>
  </si>
  <si>
    <t>BO65</t>
  </si>
  <si>
    <t>BN63</t>
  </si>
  <si>
    <t>BK65, BK66</t>
  </si>
  <si>
    <t>BN67</t>
  </si>
  <si>
    <t>BO66</t>
  </si>
  <si>
    <t>BP65, BP66</t>
  </si>
  <si>
    <t>BP65</t>
  </si>
  <si>
    <t>BQ65</t>
  </si>
  <si>
    <t>BQ64, BQ65</t>
  </si>
  <si>
    <t>BQ64</t>
  </si>
  <si>
    <t>CC52, CB52, CB51</t>
  </si>
  <si>
    <t>BG58</t>
  </si>
  <si>
    <t>BR48</t>
  </si>
  <si>
    <t>BS48, BR48</t>
  </si>
  <si>
    <t>BQ58</t>
  </si>
  <si>
    <t>BS59</t>
  </si>
  <si>
    <t>BZ60, BZ61, CA60, CA61</t>
  </si>
  <si>
    <t>BZ60,CA60, BZ61</t>
  </si>
  <si>
    <t>CC61</t>
  </si>
  <si>
    <t>CE61, CF61</t>
  </si>
  <si>
    <t>CF61</t>
  </si>
  <si>
    <t>CA60, CA61</t>
  </si>
  <si>
    <t>BN62</t>
  </si>
  <si>
    <t>BH58, BG58</t>
  </si>
  <si>
    <t>BG57</t>
  </si>
  <si>
    <t>BG57, BG58</t>
  </si>
  <si>
    <t>BH59</t>
  </si>
  <si>
    <t>BH58, BI58, BH59, BI59</t>
  </si>
  <si>
    <t>BH58, BH59, BG58, BG59</t>
  </si>
  <si>
    <t>BI58</t>
  </si>
  <si>
    <t>BH58</t>
  </si>
  <si>
    <t>BH57, BH58</t>
  </si>
  <si>
    <t>BO48</t>
  </si>
  <si>
    <t>BP48</t>
  </si>
  <si>
    <t>BQ48</t>
  </si>
  <si>
    <t>BR49</t>
  </si>
  <si>
    <t>CP54</t>
  </si>
  <si>
    <t>BN64</t>
  </si>
  <si>
    <t>BR57</t>
  </si>
  <si>
    <t>BP57</t>
  </si>
  <si>
    <t>BL63</t>
  </si>
  <si>
    <t>BK64</t>
  </si>
  <si>
    <t>BL56</t>
  </si>
  <si>
    <t>BP47</t>
  </si>
  <si>
    <t>BQ47</t>
  </si>
  <si>
    <t>BR47</t>
  </si>
  <si>
    <t>BS47</t>
  </si>
  <si>
    <t>BS46</t>
  </si>
  <si>
    <t>BT46, BS46</t>
  </si>
  <si>
    <t>BS47, BS48</t>
  </si>
  <si>
    <t>BS48</t>
  </si>
  <si>
    <t>BO57, BP57</t>
  </si>
  <si>
    <t>CN48</t>
  </si>
  <si>
    <t>CP47</t>
  </si>
  <si>
    <t>DD43</t>
  </si>
  <si>
    <t>BZ60, CA60</t>
  </si>
  <si>
    <t>BZ60</t>
  </si>
  <si>
    <t>CA60</t>
  </si>
  <si>
    <t>32</t>
  </si>
  <si>
    <t>BP60, BO60</t>
  </si>
  <si>
    <t>BQ60</t>
  </si>
  <si>
    <t>CA57</t>
  </si>
  <si>
    <t>BM65</t>
  </si>
  <si>
    <t>BN65</t>
  </si>
  <si>
    <t>BP65, BO65</t>
  </si>
  <si>
    <t>BP65, BQ65</t>
  </si>
  <si>
    <t xml:space="preserve">BH58, BG58, </t>
  </si>
  <si>
    <t>CF61, CF62</t>
  </si>
  <si>
    <t>BH57, BG57</t>
  </si>
  <si>
    <t>BI59</t>
  </si>
  <si>
    <t>BR47, BR48</t>
  </si>
  <si>
    <t>DC45, DC44</t>
  </si>
  <si>
    <t>DC45</t>
  </si>
  <si>
    <t>BH57, BH58, BG57, BG58</t>
  </si>
  <si>
    <t>BM59</t>
  </si>
  <si>
    <t>BO58</t>
  </si>
  <si>
    <t>BP58</t>
  </si>
  <si>
    <t>BR58</t>
  </si>
  <si>
    <t>CA57, BZ57</t>
  </si>
  <si>
    <t>CB57, CB58, CC57, CC58</t>
  </si>
  <si>
    <t>CD81, CE81</t>
  </si>
  <si>
    <t>CD82,CE82</t>
  </si>
  <si>
    <t>CE82</t>
  </si>
  <si>
    <t>AR85, AR86</t>
  </si>
  <si>
    <t>BP82</t>
  </si>
  <si>
    <t>BU78. BV78</t>
  </si>
  <si>
    <t>AX82</t>
  </si>
  <si>
    <t>AQ88, AP88</t>
  </si>
  <si>
    <t>AP88</t>
  </si>
  <si>
    <t>CE81 CE82</t>
  </si>
  <si>
    <t>BQ68, BQ67</t>
  </si>
  <si>
    <t>BV69, BU69</t>
  </si>
  <si>
    <t>BV69</t>
  </si>
  <si>
    <t>BV69, BW69</t>
  </si>
  <si>
    <t>BN82</t>
  </si>
  <si>
    <t>BU69</t>
  </si>
  <si>
    <t>BV70</t>
  </si>
  <si>
    <t>CH77</t>
  </si>
  <si>
    <t>BV76</t>
  </si>
  <si>
    <t>BV77, BV78</t>
  </si>
  <si>
    <t>BV77, BV78, BW77, BW78</t>
  </si>
  <si>
    <t>BV77, BW77</t>
  </si>
  <si>
    <t>CJ78,CJ79</t>
  </si>
  <si>
    <t>CD81</t>
  </si>
  <si>
    <t>CE81</t>
  </si>
  <si>
    <t>CF81, CF82</t>
  </si>
  <si>
    <t xml:space="preserve">CG82, CG81, CF82 </t>
  </si>
  <si>
    <t>CG83, CF83, CF82, CG82</t>
  </si>
  <si>
    <t>CF81</t>
  </si>
  <si>
    <t>BT80, BT79</t>
  </si>
  <si>
    <t>AY82</t>
  </si>
  <si>
    <t>AZ81</t>
  </si>
  <si>
    <t>BA81,BA80</t>
  </si>
  <si>
    <t>BA80, BB80</t>
  </si>
  <si>
    <t>BA81</t>
  </si>
  <si>
    <t>BB80</t>
  </si>
  <si>
    <t>BA81, BB81</t>
  </si>
  <si>
    <t xml:space="preserve">BA81, BB81, </t>
  </si>
  <si>
    <t>BJ66, BI66</t>
  </si>
  <si>
    <t>BW68, BV68</t>
  </si>
  <si>
    <t>BN68, BN69</t>
  </si>
  <si>
    <t>BO69, BN69</t>
  </si>
  <si>
    <t>BP70</t>
  </si>
  <si>
    <t>BS76, BS77</t>
  </si>
  <si>
    <t>BT77, BS77</t>
  </si>
  <si>
    <t>BT77</t>
  </si>
  <si>
    <t>BT77, BT78</t>
  </si>
  <si>
    <t>BT78</t>
  </si>
  <si>
    <t>BT78, BT79</t>
  </si>
  <si>
    <t>BU79</t>
  </si>
  <si>
    <t>BJ65, BJ66, BI65, BI66</t>
  </si>
  <si>
    <t>BJ65</t>
  </si>
  <si>
    <t>BO74, BN74</t>
  </si>
  <si>
    <t>BN74</t>
  </si>
  <si>
    <t>BM74, BN74</t>
  </si>
  <si>
    <t>BM74, BM75, BN74</t>
  </si>
  <si>
    <t>BM74, BM75</t>
  </si>
  <si>
    <t>BM75</t>
  </si>
  <si>
    <t>BL75</t>
  </si>
  <si>
    <t>BL75, BL76</t>
  </si>
  <si>
    <t>BL76, BK76</t>
  </si>
  <si>
    <t>BK76</t>
  </si>
  <si>
    <t>BJ78</t>
  </si>
  <si>
    <t>BU81, BT81</t>
  </si>
  <si>
    <t>BT81, BT82, BS82</t>
  </si>
  <si>
    <t>CA83</t>
  </si>
  <si>
    <t>CA83, CA84</t>
  </si>
  <si>
    <t>BN68, BN69, BM68</t>
  </si>
  <si>
    <t>BN69</t>
  </si>
  <si>
    <t>BN68</t>
  </si>
  <si>
    <t>BT79</t>
  </si>
  <si>
    <t>BS79, BT79</t>
  </si>
  <si>
    <t>BS79</t>
  </si>
  <si>
    <t>BT79, BS79</t>
  </si>
  <si>
    <t>BR80, BS80</t>
  </si>
  <si>
    <t>BJ65, BK65</t>
  </si>
  <si>
    <t>BM66</t>
  </si>
  <si>
    <t>BK77</t>
  </si>
  <si>
    <t>BY80</t>
  </si>
  <si>
    <t>CA80</t>
  </si>
  <si>
    <t>CC81, CC80, CB81</t>
  </si>
  <si>
    <t>BV80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</si>
</sst>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0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9CC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1" fontId="4" fillId="0" borderId="1" xfId="0" applyNumberFormat="1" applyFont="1" applyBorder="1" applyAlignment="1" applyProtection="1">
      <alignment horizontal="right" vertical="center"/>
      <protection hidden="1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3" fontId="4" fillId="0" borderId="1" xfId="0" applyNumberFormat="1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49" fontId="4" fillId="0" borderId="1" xfId="0" applyNumberFormat="1" applyFont="1" applyBorder="1" applyAlignment="1" applyProtection="1">
      <alignment horizontal="right" vertical="center"/>
      <protection hidden="1"/>
    </xf>
    <xf numFmtId="1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6" fillId="4" borderId="1" xfId="1" applyFont="1" applyFill="1" applyBorder="1" applyAlignment="1" applyProtection="1">
      <alignment horizontal="center" vertical="center" wrapText="1"/>
      <protection hidden="1"/>
    </xf>
    <xf numFmtId="1" fontId="6" fillId="4" borderId="1" xfId="1" applyNumberFormat="1" applyFont="1" applyFill="1" applyBorder="1" applyAlignment="1" applyProtection="1">
      <alignment horizontal="right" vertical="center" wrapText="1"/>
      <protection hidden="1"/>
    </xf>
    <xf numFmtId="2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8" fillId="2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hidden="1"/>
    </xf>
    <xf numFmtId="1" fontId="8" fillId="4" borderId="1" xfId="1" applyNumberFormat="1" applyFont="1" applyFill="1" applyBorder="1" applyAlignment="1" applyProtection="1">
      <alignment horizontal="center" vertical="center"/>
      <protection hidden="1"/>
    </xf>
    <xf numFmtId="49" fontId="8" fillId="4" borderId="1" xfId="1" applyNumberFormat="1" applyFont="1" applyFill="1" applyBorder="1" applyAlignment="1" applyProtection="1">
      <alignment horizontal="center" vertical="center"/>
      <protection hidden="1"/>
    </xf>
    <xf numFmtId="3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5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1" applyNumberFormat="1" applyFont="1" applyFill="1" applyBorder="1" applyAlignment="1" applyProtection="1">
      <alignment horizontal="center" vertical="center"/>
      <protection hidden="1"/>
    </xf>
    <xf numFmtId="1" fontId="6" fillId="2" borderId="1" xfId="1" applyNumberFormat="1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2" applyFont="1" applyBorder="1" applyAlignment="1" applyProtection="1">
      <alignment horizontal="left" vertical="center"/>
      <protection hidden="1"/>
    </xf>
    <xf numFmtId="1" fontId="8" fillId="0" borderId="1" xfId="2" applyNumberFormat="1" applyFont="1" applyBorder="1" applyAlignment="1" applyProtection="1">
      <alignment horizontal="right" vertical="center"/>
      <protection hidden="1"/>
    </xf>
    <xf numFmtId="49" fontId="8" fillId="0" borderId="1" xfId="0" applyNumberFormat="1" applyFont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3" fontId="8" fillId="0" borderId="1" xfId="2" applyNumberFormat="1" applyFont="1" applyBorder="1" applyAlignment="1" applyProtection="1">
      <alignment horizontal="right" vertical="center"/>
      <protection hidden="1"/>
    </xf>
    <xf numFmtId="164" fontId="8" fillId="0" borderId="1" xfId="0" applyNumberFormat="1" applyFont="1" applyBorder="1" applyAlignment="1" applyProtection="1">
      <alignment wrapText="1"/>
      <protection hidden="1"/>
    </xf>
    <xf numFmtId="164" fontId="8" fillId="0" borderId="1" xfId="0" applyNumberFormat="1" applyFont="1" applyBorder="1" applyAlignment="1" applyProtection="1">
      <alignment horizontal="center" vertical="center" wrapText="1"/>
      <protection hidden="1"/>
    </xf>
    <xf numFmtId="1" fontId="8" fillId="0" borderId="1" xfId="0" applyNumberFormat="1" applyFont="1" applyBorder="1" applyAlignment="1" applyProtection="1">
      <alignment horizontal="right" vertical="center"/>
      <protection hidden="1"/>
    </xf>
    <xf numFmtId="49" fontId="8" fillId="0" borderId="1" xfId="0" applyNumberFormat="1" applyFont="1" applyBorder="1" applyAlignment="1" applyProtection="1">
      <alignment horizontal="right" vertical="center"/>
      <protection hidden="1"/>
    </xf>
    <xf numFmtId="1" fontId="8" fillId="0" borderId="1" xfId="3" applyNumberFormat="1" applyFont="1" applyBorder="1" applyAlignment="1" applyProtection="1">
      <alignment horizontal="right" vertical="center"/>
      <protection hidden="1"/>
    </xf>
    <xf numFmtId="16" fontId="8" fillId="0" borderId="1" xfId="0" quotePrefix="1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8" fillId="0" borderId="1" xfId="3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49" fontId="8" fillId="0" borderId="1" xfId="0" quotePrefix="1" applyNumberFormat="1" applyFont="1" applyBorder="1" applyAlignment="1" applyProtection="1">
      <alignment horizontal="right" vertical="center"/>
      <protection hidden="1"/>
    </xf>
    <xf numFmtId="0" fontId="8" fillId="0" borderId="1" xfId="0" quotePrefix="1" applyFont="1" applyBorder="1" applyAlignment="1" applyProtection="1">
      <alignment horizontal="right" vertical="center"/>
      <protection hidden="1"/>
    </xf>
    <xf numFmtId="17" fontId="8" fillId="0" borderId="1" xfId="0" quotePrefix="1" applyNumberFormat="1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left" vertical="center"/>
      <protection hidden="1"/>
    </xf>
    <xf numFmtId="16" fontId="8" fillId="0" borderId="1" xfId="0" applyNumberFormat="1" applyFont="1" applyBorder="1" applyAlignment="1" applyProtection="1">
      <alignment horizontal="right" vertical="center"/>
      <protection hidden="1"/>
    </xf>
    <xf numFmtId="0" fontId="8" fillId="0" borderId="1" xfId="0" applyFont="1" applyBorder="1"/>
    <xf numFmtId="0" fontId="5" fillId="0" borderId="0" xfId="0" applyFont="1" applyAlignment="1">
      <alignment vertical="center"/>
    </xf>
    <xf numFmtId="3" fontId="8" fillId="0" borderId="1" xfId="3" applyNumberFormat="1" applyFont="1" applyBorder="1" applyAlignment="1" applyProtection="1">
      <alignment horizontal="right" vertical="center"/>
      <protection hidden="1"/>
    </xf>
    <xf numFmtId="2" fontId="8" fillId="0" borderId="1" xfId="0" applyNumberFormat="1" applyFont="1" applyBorder="1" applyAlignment="1" applyProtection="1">
      <alignment vertical="center"/>
      <protection hidden="1"/>
    </xf>
    <xf numFmtId="1" fontId="8" fillId="0" borderId="1" xfId="1" applyNumberFormat="1" applyFont="1" applyBorder="1" applyAlignment="1" applyProtection="1">
      <alignment horizontal="right" vertical="center"/>
      <protection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0" fontId="9" fillId="0" borderId="1" xfId="0" applyFont="1" applyBorder="1"/>
    <xf numFmtId="3" fontId="0" fillId="0" borderId="0" xfId="0" applyNumberFormat="1" applyAlignment="1">
      <alignment horizontal="right" vertical="center"/>
    </xf>
    <xf numFmtId="1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textRotation="90"/>
      <protection hidden="1"/>
    </xf>
    <xf numFmtId="3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1" xfId="0" applyNumberFormat="1" applyFont="1" applyFill="1" applyBorder="1" applyAlignment="1" applyProtection="1">
      <alignment vertical="center" wrapText="1"/>
      <protection hidden="1"/>
    </xf>
    <xf numFmtId="3" fontId="8" fillId="2" borderId="1" xfId="1" applyNumberFormat="1" applyFont="1" applyFill="1" applyBorder="1" applyAlignment="1" applyProtection="1">
      <alignment horizontal="center" vertical="center"/>
      <protection hidden="1"/>
    </xf>
    <xf numFmtId="49" fontId="6" fillId="4" borderId="1" xfId="1" applyNumberFormat="1" applyFont="1" applyFill="1" applyBorder="1" applyAlignment="1" applyProtection="1">
      <alignment horizontal="center" vertical="center"/>
      <protection hidden="1"/>
    </xf>
    <xf numFmtId="3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4" borderId="1" xfId="0" applyNumberFormat="1" applyFont="1" applyFill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4" fontId="6" fillId="0" borderId="1" xfId="0" applyNumberFormat="1" applyFont="1" applyBorder="1" applyAlignment="1" applyProtection="1">
      <alignment horizontal="left" vertical="center"/>
      <protection hidden="1"/>
    </xf>
    <xf numFmtId="49" fontId="6" fillId="0" borderId="1" xfId="0" applyNumberFormat="1" applyFont="1" applyBorder="1" applyAlignment="1" applyProtection="1">
      <alignment horizontal="left" vertical="center"/>
      <protection hidden="1"/>
    </xf>
    <xf numFmtId="4" fontId="6" fillId="0" borderId="1" xfId="0" applyNumberFormat="1" applyFont="1" applyBorder="1" applyAlignment="1">
      <alignment horizontal="left" vertical="center"/>
    </xf>
    <xf numFmtId="0" fontId="6" fillId="0" borderId="1" xfId="3" applyFont="1" applyBorder="1" applyAlignment="1" applyProtection="1">
      <alignment horizontal="left" vertical="center"/>
      <protection hidden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2" fontId="6" fillId="0" borderId="1" xfId="0" applyNumberFormat="1" applyFont="1" applyBorder="1" applyAlignment="1" applyProtection="1">
      <alignment horizontal="left" vertical="center"/>
      <protection hidden="1"/>
    </xf>
  </cellXfs>
  <cellStyles count="5">
    <cellStyle name="Normalny" xfId="0" builtinId="0"/>
    <cellStyle name="Normalny 2" xfId="4" xr:uid="{00000000-0005-0000-0000-000001000000}"/>
    <cellStyle name="Normalny_Arkusz1" xfId="2" xr:uid="{00000000-0005-0000-0000-000002000000}"/>
    <cellStyle name="Normalny_Arkusz1_1" xfId="1" xr:uid="{00000000-0005-0000-0000-000003000000}"/>
    <cellStyle name="Normalny_Rejon H 30.04.02r" xfId="3" xr:uid="{00000000-0005-0000-0000-000004000000}"/>
  </cellStyles>
  <dxfs count="6"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9"/>
  <sheetViews>
    <sheetView tabSelected="1" view="pageLayout" zoomScaleNormal="130" workbookViewId="0">
      <selection activeCell="C18" sqref="C18"/>
    </sheetView>
  </sheetViews>
  <sheetFormatPr defaultRowHeight="12.75" x14ac:dyDescent="0.2"/>
  <cols>
    <col min="1" max="1" width="3.5703125" style="5" customWidth="1"/>
    <col min="2" max="2" width="6.28515625" customWidth="1"/>
    <col min="4" max="4" width="12.5703125" customWidth="1"/>
    <col min="5" max="6" width="3.85546875" customWidth="1"/>
    <col min="8" max="8" width="6.85546875" customWidth="1"/>
    <col min="9" max="9" width="9.140625" style="7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6"/>
      <c r="J1" s="3"/>
      <c r="M1" s="74"/>
      <c r="N1" s="74"/>
    </row>
    <row r="2" spans="1:20" x14ac:dyDescent="0.2">
      <c r="A2" s="1"/>
      <c r="B2" s="4"/>
      <c r="C2" s="4"/>
      <c r="D2" s="4"/>
      <c r="E2" s="4"/>
      <c r="F2" s="4"/>
      <c r="G2" s="4"/>
      <c r="H2" s="1"/>
      <c r="I2" s="6"/>
      <c r="J2" s="2"/>
      <c r="K2" s="4"/>
    </row>
    <row r="3" spans="1:20" x14ac:dyDescent="0.2">
      <c r="F3" s="68" t="s">
        <v>196</v>
      </c>
      <c r="G3" s="68"/>
      <c r="H3" s="68"/>
      <c r="I3" s="68"/>
      <c r="J3" s="68"/>
      <c r="K3" s="68"/>
      <c r="L3" s="68"/>
      <c r="M3" s="68"/>
      <c r="N3" s="68"/>
      <c r="O3" s="68"/>
    </row>
    <row r="4" spans="1:20" x14ac:dyDescent="0.2">
      <c r="A4" s="1"/>
      <c r="B4" s="4"/>
      <c r="C4" s="4"/>
      <c r="D4" s="4"/>
      <c r="E4" s="4"/>
      <c r="F4" s="4"/>
      <c r="G4" s="4"/>
      <c r="H4" s="1"/>
      <c r="I4" s="6"/>
      <c r="J4" s="2"/>
      <c r="K4" s="4"/>
    </row>
    <row r="6" spans="1:20" ht="78" x14ac:dyDescent="0.2">
      <c r="A6" s="16" t="s">
        <v>12</v>
      </c>
      <c r="B6" s="17" t="s">
        <v>337</v>
      </c>
      <c r="C6" s="76" t="s">
        <v>340</v>
      </c>
      <c r="D6" s="18" t="s">
        <v>0</v>
      </c>
      <c r="E6" s="75" t="s">
        <v>1</v>
      </c>
      <c r="F6" s="75"/>
      <c r="G6" s="77" t="s">
        <v>341</v>
      </c>
      <c r="H6" s="77" t="s">
        <v>342</v>
      </c>
      <c r="I6" s="19" t="s">
        <v>2</v>
      </c>
      <c r="J6" s="20" t="s">
        <v>3</v>
      </c>
      <c r="K6" s="21" t="s">
        <v>4</v>
      </c>
      <c r="L6" s="78" t="s">
        <v>343</v>
      </c>
      <c r="M6" s="79" t="s">
        <v>344</v>
      </c>
      <c r="N6" s="22" t="s">
        <v>331</v>
      </c>
      <c r="O6" s="23" t="s">
        <v>332</v>
      </c>
      <c r="P6" s="24" t="s">
        <v>333</v>
      </c>
      <c r="Q6" s="24" t="s">
        <v>334</v>
      </c>
      <c r="R6" s="24" t="s">
        <v>345</v>
      </c>
      <c r="S6" s="24" t="s">
        <v>335</v>
      </c>
      <c r="T6" s="25" t="s">
        <v>338</v>
      </c>
    </row>
    <row r="7" spans="1:20" x14ac:dyDescent="0.2">
      <c r="A7" s="26">
        <v>1</v>
      </c>
      <c r="B7" s="27">
        <v>2</v>
      </c>
      <c r="C7" s="28">
        <v>3</v>
      </c>
      <c r="D7" s="29">
        <v>4</v>
      </c>
      <c r="E7" s="26">
        <v>5</v>
      </c>
      <c r="F7" s="26">
        <v>6</v>
      </c>
      <c r="G7" s="80">
        <v>7</v>
      </c>
      <c r="H7" s="80">
        <v>8</v>
      </c>
      <c r="I7" s="30">
        <v>9</v>
      </c>
      <c r="J7" s="31">
        <v>10</v>
      </c>
      <c r="K7" s="32" t="s">
        <v>346</v>
      </c>
      <c r="L7" s="81" t="s">
        <v>347</v>
      </c>
      <c r="M7" s="82">
        <v>13</v>
      </c>
      <c r="N7" s="33">
        <v>14</v>
      </c>
      <c r="O7" s="34">
        <v>15</v>
      </c>
      <c r="P7" s="33">
        <v>16</v>
      </c>
      <c r="Q7" s="34">
        <v>17</v>
      </c>
      <c r="R7" s="33">
        <v>18</v>
      </c>
      <c r="S7" s="34">
        <v>19</v>
      </c>
      <c r="T7" s="33">
        <v>20</v>
      </c>
    </row>
    <row r="8" spans="1:20" x14ac:dyDescent="0.2">
      <c r="A8" s="26"/>
      <c r="B8" s="27"/>
      <c r="C8" s="28"/>
      <c r="D8" s="35" t="s">
        <v>5</v>
      </c>
      <c r="E8" s="36"/>
      <c r="F8" s="35"/>
      <c r="G8" s="35">
        <f>SUM(G9:G6845)</f>
        <v>211752.06</v>
      </c>
      <c r="H8" s="35">
        <f>SUM(H9:H6845)</f>
        <v>188467.05000000002</v>
      </c>
      <c r="I8" s="30"/>
      <c r="J8" s="31"/>
      <c r="K8" s="32"/>
      <c r="L8" s="81"/>
      <c r="M8" s="83"/>
      <c r="N8" s="37">
        <f t="shared" ref="N8:T8" si="0">SUBTOTAL(9,N9:N6845)</f>
        <v>157931</v>
      </c>
      <c r="O8" s="37">
        <f t="shared" si="0"/>
        <v>12327</v>
      </c>
      <c r="P8" s="37">
        <f t="shared" si="0"/>
        <v>0</v>
      </c>
      <c r="Q8" s="37">
        <f t="shared" si="0"/>
        <v>0</v>
      </c>
      <c r="R8" s="37">
        <f t="shared" si="0"/>
        <v>170258</v>
      </c>
      <c r="S8" s="37">
        <f t="shared" si="0"/>
        <v>0</v>
      </c>
      <c r="T8" s="37">
        <f t="shared" si="0"/>
        <v>170258</v>
      </c>
    </row>
    <row r="9" spans="1:20" x14ac:dyDescent="0.2">
      <c r="A9" s="38">
        <v>1</v>
      </c>
      <c r="B9" s="39" t="s">
        <v>17</v>
      </c>
      <c r="C9" s="39">
        <v>2</v>
      </c>
      <c r="D9" s="40" t="s">
        <v>22</v>
      </c>
      <c r="E9" s="41">
        <v>4</v>
      </c>
      <c r="F9" s="42"/>
      <c r="G9" s="46">
        <v>134</v>
      </c>
      <c r="H9" s="47">
        <v>134</v>
      </c>
      <c r="I9" s="43" t="s">
        <v>23</v>
      </c>
      <c r="J9" s="44">
        <v>12</v>
      </c>
      <c r="K9" s="44">
        <v>73</v>
      </c>
      <c r="L9" s="84" t="s">
        <v>348</v>
      </c>
      <c r="M9" s="43">
        <v>368</v>
      </c>
      <c r="N9" s="46">
        <v>146</v>
      </c>
      <c r="O9" s="47">
        <v>48</v>
      </c>
      <c r="P9" s="48">
        <f>IF($C9=7,SUM($N9+$O9),)</f>
        <v>0</v>
      </c>
      <c r="Q9" s="48">
        <f>IF($C9=5,SUM($N9+$O9),)</f>
        <v>0</v>
      </c>
      <c r="R9" s="48">
        <f>IF($C9=2,SUM($N9+$O9),)</f>
        <v>194</v>
      </c>
      <c r="S9" s="48">
        <f>IF($C9=1,SUM($N9+$O9),)</f>
        <v>0</v>
      </c>
      <c r="T9" s="49">
        <f>P9+Q9+R9+S9</f>
        <v>194</v>
      </c>
    </row>
    <row r="10" spans="1:20" x14ac:dyDescent="0.2">
      <c r="A10" s="38">
        <v>2</v>
      </c>
      <c r="B10" s="39" t="s">
        <v>17</v>
      </c>
      <c r="C10" s="39">
        <v>2</v>
      </c>
      <c r="D10" s="45" t="s">
        <v>24</v>
      </c>
      <c r="E10" s="50">
        <v>64</v>
      </c>
      <c r="F10" s="42"/>
      <c r="G10" s="46">
        <v>1337.31</v>
      </c>
      <c r="H10" s="46">
        <v>1186</v>
      </c>
      <c r="I10" s="43" t="s">
        <v>18</v>
      </c>
      <c r="J10" s="44">
        <v>12</v>
      </c>
      <c r="K10" s="51" t="s">
        <v>25</v>
      </c>
      <c r="L10" s="85" t="s">
        <v>349</v>
      </c>
      <c r="M10" s="43">
        <v>1364</v>
      </c>
      <c r="N10" s="46">
        <v>852</v>
      </c>
      <c r="O10" s="46">
        <v>441</v>
      </c>
      <c r="P10" s="48">
        <f>IF($C10=7,SUM($N10+$O10),)</f>
        <v>0</v>
      </c>
      <c r="Q10" s="48">
        <f>IF($C10=5,SUM($N10+$O10),)</f>
        <v>0</v>
      </c>
      <c r="R10" s="48">
        <f>IF($C10=2,SUM($N10+$O10),)</f>
        <v>1293</v>
      </c>
      <c r="S10" s="48">
        <f>IF($C10=1,SUM($N10+$O10),)</f>
        <v>0</v>
      </c>
      <c r="T10" s="49">
        <f>P10+Q10+R10+S10</f>
        <v>1293</v>
      </c>
    </row>
    <row r="11" spans="1:20" x14ac:dyDescent="0.2">
      <c r="A11" s="38">
        <v>3</v>
      </c>
      <c r="B11" s="39" t="s">
        <v>17</v>
      </c>
      <c r="C11" s="39">
        <v>2</v>
      </c>
      <c r="D11" s="45" t="s">
        <v>26</v>
      </c>
      <c r="E11" s="50">
        <v>6</v>
      </c>
      <c r="F11" s="42"/>
      <c r="G11" s="46">
        <v>889.62</v>
      </c>
      <c r="H11" s="46">
        <v>665</v>
      </c>
      <c r="I11" s="43" t="s">
        <v>18</v>
      </c>
      <c r="J11" s="44">
        <v>12</v>
      </c>
      <c r="K11" s="51" t="s">
        <v>27</v>
      </c>
      <c r="L11" s="85" t="s">
        <v>350</v>
      </c>
      <c r="M11" s="43">
        <v>890</v>
      </c>
      <c r="N11" s="46">
        <v>813</v>
      </c>
      <c r="O11" s="46">
        <v>83</v>
      </c>
      <c r="P11" s="48">
        <f>IF($C11=7,SUM($N11+$O11),)</f>
        <v>0</v>
      </c>
      <c r="Q11" s="48">
        <f>IF($C11=5,SUM($N11+$O11),)</f>
        <v>0</v>
      </c>
      <c r="R11" s="48">
        <f>IF($C11=2,SUM($N11+$O11),)</f>
        <v>896</v>
      </c>
      <c r="S11" s="48">
        <f>IF($C11=1,SUM($N11+$O11),)</f>
        <v>0</v>
      </c>
      <c r="T11" s="49">
        <f>P11+Q11+R11+S11</f>
        <v>896</v>
      </c>
    </row>
    <row r="12" spans="1:20" x14ac:dyDescent="0.2">
      <c r="A12" s="38">
        <v>4</v>
      </c>
      <c r="B12" s="39" t="s">
        <v>17</v>
      </c>
      <c r="C12" s="39">
        <v>2</v>
      </c>
      <c r="D12" s="45" t="s">
        <v>26</v>
      </c>
      <c r="E12" s="50">
        <v>74</v>
      </c>
      <c r="F12" s="42"/>
      <c r="G12" s="46">
        <v>2522</v>
      </c>
      <c r="H12" s="46">
        <v>2522</v>
      </c>
      <c r="I12" s="43" t="s">
        <v>18</v>
      </c>
      <c r="J12" s="44">
        <v>19</v>
      </c>
      <c r="K12" s="51" t="s">
        <v>28</v>
      </c>
      <c r="L12" s="86" t="s">
        <v>351</v>
      </c>
      <c r="M12" s="43">
        <v>2672</v>
      </c>
      <c r="N12" s="46">
        <v>2388</v>
      </c>
      <c r="O12" s="46">
        <v>204</v>
      </c>
      <c r="P12" s="48">
        <f>IF($C12=7,SUM($N12+$O12),)</f>
        <v>0</v>
      </c>
      <c r="Q12" s="48">
        <f>IF($C12=5,SUM($N12+$O12),)</f>
        <v>0</v>
      </c>
      <c r="R12" s="48">
        <f>IF($C12=2,SUM($N12+$O12),)</f>
        <v>2592</v>
      </c>
      <c r="S12" s="48">
        <f>IF($C12=1,SUM($N12+$O12),)</f>
        <v>0</v>
      </c>
      <c r="T12" s="49">
        <f>P12+Q12+R12+S12</f>
        <v>2592</v>
      </c>
    </row>
    <row r="13" spans="1:20" x14ac:dyDescent="0.2">
      <c r="A13" s="38">
        <v>5</v>
      </c>
      <c r="B13" s="39" t="s">
        <v>17</v>
      </c>
      <c r="C13" s="39">
        <v>2</v>
      </c>
      <c r="D13" s="45" t="s">
        <v>29</v>
      </c>
      <c r="E13" s="52">
        <v>3</v>
      </c>
      <c r="F13" s="42"/>
      <c r="G13" s="46">
        <v>2002</v>
      </c>
      <c r="H13" s="46">
        <v>1746</v>
      </c>
      <c r="I13" s="43" t="s">
        <v>18</v>
      </c>
      <c r="J13" s="44">
        <v>18</v>
      </c>
      <c r="K13" s="51" t="s">
        <v>30</v>
      </c>
      <c r="L13" s="86" t="s">
        <v>352</v>
      </c>
      <c r="M13" s="43">
        <v>2773</v>
      </c>
      <c r="N13" s="46">
        <v>1654</v>
      </c>
      <c r="O13" s="46">
        <v>148</v>
      </c>
      <c r="P13" s="48">
        <f>IF($C13=7,SUM($N13+$O13),)</f>
        <v>0</v>
      </c>
      <c r="Q13" s="48">
        <f>IF($C13=5,SUM($N13+$O13),)</f>
        <v>0</v>
      </c>
      <c r="R13" s="48">
        <f>IF($C13=2,SUM($N13+$O13),)</f>
        <v>1802</v>
      </c>
      <c r="S13" s="48">
        <f>IF($C13=1,SUM($N13+$O13),)</f>
        <v>0</v>
      </c>
      <c r="T13" s="49">
        <f>P13+Q13+R13+S13</f>
        <v>1802</v>
      </c>
    </row>
    <row r="14" spans="1:20" x14ac:dyDescent="0.2">
      <c r="A14" s="38">
        <v>6</v>
      </c>
      <c r="B14" s="39" t="s">
        <v>17</v>
      </c>
      <c r="C14" s="39">
        <v>2</v>
      </c>
      <c r="D14" s="45" t="s">
        <v>29</v>
      </c>
      <c r="E14" s="50">
        <v>32</v>
      </c>
      <c r="F14" s="42"/>
      <c r="G14" s="46">
        <v>848</v>
      </c>
      <c r="H14" s="46">
        <v>848</v>
      </c>
      <c r="I14" s="43" t="s">
        <v>18</v>
      </c>
      <c r="J14" s="44">
        <v>13</v>
      </c>
      <c r="K14" s="51" t="s">
        <v>31</v>
      </c>
      <c r="L14" s="86" t="s">
        <v>353</v>
      </c>
      <c r="M14" s="43">
        <v>1082</v>
      </c>
      <c r="N14" s="46">
        <v>1199</v>
      </c>
      <c r="O14" s="46">
        <v>43</v>
      </c>
      <c r="P14" s="48">
        <f>IF($C14=7,SUM($N14+$O14),)</f>
        <v>0</v>
      </c>
      <c r="Q14" s="48">
        <f>IF($C14=5,SUM($N14+$O14),)</f>
        <v>0</v>
      </c>
      <c r="R14" s="48">
        <f>IF($C14=2,SUM($N14+$O14),)</f>
        <v>1242</v>
      </c>
      <c r="S14" s="48">
        <f>IF($C14=1,SUM($N14+$O14),)</f>
        <v>0</v>
      </c>
      <c r="T14" s="49">
        <f>P14+Q14+R14+S14</f>
        <v>1242</v>
      </c>
    </row>
    <row r="15" spans="1:20" x14ac:dyDescent="0.2">
      <c r="A15" s="38">
        <v>7</v>
      </c>
      <c r="B15" s="39" t="s">
        <v>17</v>
      </c>
      <c r="C15" s="39">
        <v>2</v>
      </c>
      <c r="D15" s="45" t="s">
        <v>29</v>
      </c>
      <c r="E15" s="50">
        <v>36</v>
      </c>
      <c r="F15" s="42"/>
      <c r="G15" s="46">
        <v>213</v>
      </c>
      <c r="H15" s="46">
        <v>213</v>
      </c>
      <c r="I15" s="43" t="s">
        <v>18</v>
      </c>
      <c r="J15" s="44">
        <v>13</v>
      </c>
      <c r="K15" s="44" t="s">
        <v>32</v>
      </c>
      <c r="L15" s="85" t="s">
        <v>353</v>
      </c>
      <c r="M15" s="43">
        <v>213</v>
      </c>
      <c r="N15" s="46">
        <v>1326</v>
      </c>
      <c r="O15" s="46">
        <v>0</v>
      </c>
      <c r="P15" s="48">
        <f>IF($C15=7,SUM($N15+$O15),)</f>
        <v>0</v>
      </c>
      <c r="Q15" s="48">
        <f>IF($C15=5,SUM($N15+$O15),)</f>
        <v>0</v>
      </c>
      <c r="R15" s="48">
        <f>IF($C15=2,SUM($N15+$O15),)</f>
        <v>1326</v>
      </c>
      <c r="S15" s="48">
        <f>IF($C15=1,SUM($N15+$O15),)</f>
        <v>0</v>
      </c>
      <c r="T15" s="49">
        <f>P15+Q15+R15+S15</f>
        <v>1326</v>
      </c>
    </row>
    <row r="16" spans="1:20" x14ac:dyDescent="0.2">
      <c r="A16" s="38">
        <v>8</v>
      </c>
      <c r="B16" s="39" t="s">
        <v>17</v>
      </c>
      <c r="C16" s="39">
        <v>2</v>
      </c>
      <c r="D16" s="45" t="s">
        <v>29</v>
      </c>
      <c r="E16" s="50">
        <v>52</v>
      </c>
      <c r="F16" s="42" t="s">
        <v>33</v>
      </c>
      <c r="G16" s="46">
        <v>5371</v>
      </c>
      <c r="H16" s="46">
        <v>5371</v>
      </c>
      <c r="I16" s="43" t="s">
        <v>18</v>
      </c>
      <c r="J16" s="44">
        <v>13</v>
      </c>
      <c r="K16" s="51" t="s">
        <v>34</v>
      </c>
      <c r="L16" s="86" t="s">
        <v>354</v>
      </c>
      <c r="M16" s="43">
        <v>6671</v>
      </c>
      <c r="N16" s="46">
        <v>5186</v>
      </c>
      <c r="O16" s="46"/>
      <c r="P16" s="48">
        <f>IF($C16=7,SUM($N16+$O16),)</f>
        <v>0</v>
      </c>
      <c r="Q16" s="48">
        <f>IF($C16=5,SUM($N16+$O16),)</f>
        <v>0</v>
      </c>
      <c r="R16" s="48">
        <f>IF($C16=2,SUM($N16+$O16),)</f>
        <v>5186</v>
      </c>
      <c r="S16" s="48">
        <f>IF($C16=1,SUM($N16+$O16),)</f>
        <v>0</v>
      </c>
      <c r="T16" s="49">
        <f>P16+Q16+R16+S16</f>
        <v>5186</v>
      </c>
    </row>
    <row r="17" spans="1:20" x14ac:dyDescent="0.2">
      <c r="A17" s="38">
        <v>9</v>
      </c>
      <c r="B17" s="39" t="s">
        <v>17</v>
      </c>
      <c r="C17" s="39">
        <v>2</v>
      </c>
      <c r="D17" s="45" t="s">
        <v>29</v>
      </c>
      <c r="E17" s="50"/>
      <c r="F17" s="45"/>
      <c r="G17" s="46">
        <v>433</v>
      </c>
      <c r="H17" s="46">
        <v>433</v>
      </c>
      <c r="I17" s="43" t="s">
        <v>18</v>
      </c>
      <c r="J17" s="44">
        <v>13</v>
      </c>
      <c r="K17" s="53" t="s">
        <v>35</v>
      </c>
      <c r="L17" s="86" t="s">
        <v>355</v>
      </c>
      <c r="M17" s="43">
        <v>484</v>
      </c>
      <c r="N17" s="46">
        <v>434</v>
      </c>
      <c r="O17" s="46"/>
      <c r="P17" s="48">
        <f>IF($C17=7,SUM($N17+$O17),)</f>
        <v>0</v>
      </c>
      <c r="Q17" s="48">
        <f>IF($C17=5,SUM($N17+$O17),)</f>
        <v>0</v>
      </c>
      <c r="R17" s="48">
        <f>IF($C17=2,SUM($N17+$O17),)</f>
        <v>434</v>
      </c>
      <c r="S17" s="48">
        <f>IF($C17=1,SUM($N17+$O17),)</f>
        <v>0</v>
      </c>
      <c r="T17" s="49">
        <f>P17+Q17+R17+S17</f>
        <v>434</v>
      </c>
    </row>
    <row r="18" spans="1:20" x14ac:dyDescent="0.2">
      <c r="A18" s="38">
        <v>10</v>
      </c>
      <c r="B18" s="39" t="s">
        <v>17</v>
      </c>
      <c r="C18" s="39">
        <v>2</v>
      </c>
      <c r="D18" s="45" t="s">
        <v>29</v>
      </c>
      <c r="E18" s="50">
        <v>80</v>
      </c>
      <c r="F18" s="42"/>
      <c r="G18" s="46">
        <v>0</v>
      </c>
      <c r="H18" s="46"/>
      <c r="I18" s="43"/>
      <c r="J18" s="44"/>
      <c r="K18" s="51"/>
      <c r="L18" s="86" t="s">
        <v>356</v>
      </c>
      <c r="M18" s="43"/>
      <c r="N18" s="46">
        <v>454</v>
      </c>
      <c r="O18" s="46">
        <v>146</v>
      </c>
      <c r="P18" s="48">
        <f>IF($C18=7,SUM($N18+$O18),)</f>
        <v>0</v>
      </c>
      <c r="Q18" s="48">
        <f>IF($C18=5,SUM($N18+$O18),)</f>
        <v>0</v>
      </c>
      <c r="R18" s="48">
        <f>IF($C18=2,SUM($N18+$O18),)</f>
        <v>600</v>
      </c>
      <c r="S18" s="48">
        <f>IF($C18=1,SUM($N18+$O18),)</f>
        <v>0</v>
      </c>
      <c r="T18" s="49">
        <f>P18+Q18+R18+S18</f>
        <v>600</v>
      </c>
    </row>
    <row r="19" spans="1:20" x14ac:dyDescent="0.2">
      <c r="A19" s="38">
        <v>11</v>
      </c>
      <c r="B19" s="39" t="s">
        <v>17</v>
      </c>
      <c r="C19" s="39">
        <v>2</v>
      </c>
      <c r="D19" s="45" t="s">
        <v>29</v>
      </c>
      <c r="E19" s="50">
        <v>81</v>
      </c>
      <c r="F19" s="42"/>
      <c r="G19" s="46">
        <v>315</v>
      </c>
      <c r="H19" s="46">
        <v>315</v>
      </c>
      <c r="I19" s="43" t="s">
        <v>18</v>
      </c>
      <c r="J19" s="44">
        <v>14</v>
      </c>
      <c r="K19" s="51" t="s">
        <v>36</v>
      </c>
      <c r="L19" s="86" t="s">
        <v>356</v>
      </c>
      <c r="M19" s="43">
        <v>488</v>
      </c>
      <c r="N19" s="46">
        <v>297</v>
      </c>
      <c r="O19" s="46">
        <v>25</v>
      </c>
      <c r="P19" s="48">
        <f>IF($C19=7,SUM($N19+$O19),)</f>
        <v>0</v>
      </c>
      <c r="Q19" s="48">
        <f>IF($C19=5,SUM($N19+$O19),)</f>
        <v>0</v>
      </c>
      <c r="R19" s="48">
        <f>IF($C19=2,SUM($N19+$O19),)</f>
        <v>322</v>
      </c>
      <c r="S19" s="48">
        <f>IF($C19=1,SUM($N19+$O19),)</f>
        <v>0</v>
      </c>
      <c r="T19" s="49">
        <f>P19+Q19+R19+S19</f>
        <v>322</v>
      </c>
    </row>
    <row r="20" spans="1:20" x14ac:dyDescent="0.2">
      <c r="A20" s="38">
        <v>12</v>
      </c>
      <c r="B20" s="39" t="s">
        <v>17</v>
      </c>
      <c r="C20" s="39">
        <v>2</v>
      </c>
      <c r="D20" s="45" t="s">
        <v>29</v>
      </c>
      <c r="E20" s="50">
        <v>83</v>
      </c>
      <c r="F20" s="42"/>
      <c r="G20" s="46">
        <v>314</v>
      </c>
      <c r="H20" s="46">
        <v>314</v>
      </c>
      <c r="I20" s="43" t="s">
        <v>18</v>
      </c>
      <c r="J20" s="44">
        <v>14</v>
      </c>
      <c r="K20" s="51" t="s">
        <v>37</v>
      </c>
      <c r="L20" s="86" t="s">
        <v>356</v>
      </c>
      <c r="M20" s="43">
        <v>461</v>
      </c>
      <c r="N20" s="46">
        <v>351</v>
      </c>
      <c r="O20" s="46">
        <v>33</v>
      </c>
      <c r="P20" s="48">
        <f>IF($C20=7,SUM($N20+$O20),)</f>
        <v>0</v>
      </c>
      <c r="Q20" s="48">
        <f>IF($C20=5,SUM($N20+$O20),)</f>
        <v>0</v>
      </c>
      <c r="R20" s="48">
        <f>IF($C20=2,SUM($N20+$O20),)</f>
        <v>384</v>
      </c>
      <c r="S20" s="48">
        <f>IF($C20=1,SUM($N20+$O20),)</f>
        <v>0</v>
      </c>
      <c r="T20" s="49">
        <f>P20+Q20+R20+S20</f>
        <v>384</v>
      </c>
    </row>
    <row r="21" spans="1:20" x14ac:dyDescent="0.2">
      <c r="A21" s="38">
        <v>13</v>
      </c>
      <c r="B21" s="39" t="s">
        <v>17</v>
      </c>
      <c r="C21" s="39">
        <v>2</v>
      </c>
      <c r="D21" s="45" t="s">
        <v>29</v>
      </c>
      <c r="E21" s="50">
        <v>86</v>
      </c>
      <c r="F21" s="42"/>
      <c r="G21" s="46">
        <v>521.79999999999995</v>
      </c>
      <c r="H21" s="46">
        <v>474</v>
      </c>
      <c r="I21" s="43" t="s">
        <v>18</v>
      </c>
      <c r="J21" s="44">
        <v>14</v>
      </c>
      <c r="K21" s="51" t="s">
        <v>38</v>
      </c>
      <c r="L21" s="86" t="s">
        <v>357</v>
      </c>
      <c r="M21" s="43">
        <v>692</v>
      </c>
      <c r="N21" s="46">
        <v>449</v>
      </c>
      <c r="O21" s="46">
        <v>85</v>
      </c>
      <c r="P21" s="48">
        <f>IF($C21=7,SUM($N21+$O21),)</f>
        <v>0</v>
      </c>
      <c r="Q21" s="48">
        <f>IF($C21=5,SUM($N21+$O21),)</f>
        <v>0</v>
      </c>
      <c r="R21" s="48">
        <f>IF($C21=2,SUM($N21+$O21),)</f>
        <v>534</v>
      </c>
      <c r="S21" s="48">
        <f>IF($C21=1,SUM($N21+$O21),)</f>
        <v>0</v>
      </c>
      <c r="T21" s="49">
        <f>P21+Q21+R21+S21</f>
        <v>534</v>
      </c>
    </row>
    <row r="22" spans="1:20" x14ac:dyDescent="0.2">
      <c r="A22" s="38">
        <v>14</v>
      </c>
      <c r="B22" s="39" t="s">
        <v>17</v>
      </c>
      <c r="C22" s="39">
        <v>2</v>
      </c>
      <c r="D22" s="45" t="s">
        <v>29</v>
      </c>
      <c r="E22" s="50">
        <v>87</v>
      </c>
      <c r="F22" s="42"/>
      <c r="G22" s="46">
        <v>601</v>
      </c>
      <c r="H22" s="46">
        <v>601</v>
      </c>
      <c r="I22" s="43" t="s">
        <v>18</v>
      </c>
      <c r="J22" s="44">
        <v>14</v>
      </c>
      <c r="K22" s="44" t="s">
        <v>39</v>
      </c>
      <c r="L22" s="85" t="s">
        <v>358</v>
      </c>
      <c r="M22" s="43">
        <v>601</v>
      </c>
      <c r="N22" s="46">
        <v>202</v>
      </c>
      <c r="O22" s="46">
        <v>53</v>
      </c>
      <c r="P22" s="48">
        <f>IF($C22=7,SUM($N22+$O22),)</f>
        <v>0</v>
      </c>
      <c r="Q22" s="48">
        <f>IF($C22=5,SUM($N22+$O22),)</f>
        <v>0</v>
      </c>
      <c r="R22" s="48">
        <f>IF($C22=2,SUM($N22+$O22),)</f>
        <v>255</v>
      </c>
      <c r="S22" s="48">
        <f>IF($C22=1,SUM($N22+$O22),)</f>
        <v>0</v>
      </c>
      <c r="T22" s="49">
        <f>P22+Q22+R22+S22</f>
        <v>255</v>
      </c>
    </row>
    <row r="23" spans="1:20" x14ac:dyDescent="0.2">
      <c r="A23" s="38">
        <v>15</v>
      </c>
      <c r="B23" s="39" t="s">
        <v>17</v>
      </c>
      <c r="C23" s="39">
        <v>2</v>
      </c>
      <c r="D23" s="45" t="s">
        <v>40</v>
      </c>
      <c r="E23" s="50">
        <v>9</v>
      </c>
      <c r="F23" s="42"/>
      <c r="G23" s="46">
        <v>6618</v>
      </c>
      <c r="H23" s="46">
        <v>5566.9</v>
      </c>
      <c r="I23" s="43" t="s">
        <v>23</v>
      </c>
      <c r="J23" s="44">
        <v>1</v>
      </c>
      <c r="K23" s="51" t="s">
        <v>41</v>
      </c>
      <c r="L23" s="86" t="s">
        <v>359</v>
      </c>
      <c r="M23" s="43">
        <v>7735</v>
      </c>
      <c r="N23" s="46">
        <v>3923</v>
      </c>
      <c r="O23" s="46">
        <v>354</v>
      </c>
      <c r="P23" s="48">
        <f>IF($C23=7,SUM($N23+$O23),)</f>
        <v>0</v>
      </c>
      <c r="Q23" s="48">
        <f>IF($C23=5,SUM($N23+$O23),)</f>
        <v>0</v>
      </c>
      <c r="R23" s="48">
        <f>IF($C23=2,SUM($N23+$O23),)</f>
        <v>4277</v>
      </c>
      <c r="S23" s="48">
        <f>IF($C23=1,SUM($N23+$O23),)</f>
        <v>0</v>
      </c>
      <c r="T23" s="49">
        <f>P23+Q23+R23+S23</f>
        <v>4277</v>
      </c>
    </row>
    <row r="24" spans="1:20" x14ac:dyDescent="0.2">
      <c r="A24" s="38">
        <v>16</v>
      </c>
      <c r="B24" s="39" t="s">
        <v>17</v>
      </c>
      <c r="C24" s="39">
        <v>2</v>
      </c>
      <c r="D24" s="45" t="s">
        <v>42</v>
      </c>
      <c r="E24" s="52">
        <v>1</v>
      </c>
      <c r="F24" s="42"/>
      <c r="G24" s="46">
        <v>847.96</v>
      </c>
      <c r="H24" s="46">
        <v>361</v>
      </c>
      <c r="I24" s="43" t="s">
        <v>18</v>
      </c>
      <c r="J24" s="44">
        <v>12</v>
      </c>
      <c r="K24" s="44" t="s">
        <v>43</v>
      </c>
      <c r="L24" s="85" t="s">
        <v>349</v>
      </c>
      <c r="M24" s="43">
        <v>868</v>
      </c>
      <c r="N24" s="46"/>
      <c r="O24" s="46">
        <v>89</v>
      </c>
      <c r="P24" s="48">
        <f>IF($C24=7,SUM($N24+$O24),)</f>
        <v>0</v>
      </c>
      <c r="Q24" s="48">
        <f>IF($C24=5,SUM($N24+$O24),)</f>
        <v>0</v>
      </c>
      <c r="R24" s="48">
        <f>IF($C24=2,SUM($N24+$O24),)</f>
        <v>89</v>
      </c>
      <c r="S24" s="48">
        <f>IF($C24=1,SUM($N24+$O24),)</f>
        <v>0</v>
      </c>
      <c r="T24" s="49">
        <f>P24+Q24+R24+S24</f>
        <v>89</v>
      </c>
    </row>
    <row r="25" spans="1:20" x14ac:dyDescent="0.2">
      <c r="A25" s="38">
        <v>17</v>
      </c>
      <c r="B25" s="54" t="s">
        <v>17</v>
      </c>
      <c r="C25" s="39">
        <v>2</v>
      </c>
      <c r="D25" s="55" t="s">
        <v>44</v>
      </c>
      <c r="E25" s="56">
        <v>2</v>
      </c>
      <c r="F25" s="57" t="s">
        <v>19</v>
      </c>
      <c r="G25" s="61">
        <v>1640</v>
      </c>
      <c r="H25" s="46"/>
      <c r="I25" s="58" t="s">
        <v>45</v>
      </c>
      <c r="J25" s="59">
        <v>5</v>
      </c>
      <c r="K25" s="60" t="s">
        <v>7</v>
      </c>
      <c r="L25" s="87" t="s">
        <v>360</v>
      </c>
      <c r="M25" s="58">
        <v>1640</v>
      </c>
      <c r="N25" s="61">
        <v>1460</v>
      </c>
      <c r="O25" s="46">
        <v>250</v>
      </c>
      <c r="P25" s="48">
        <f>IF($C25=7,SUM($N25+$O25),)</f>
        <v>0</v>
      </c>
      <c r="Q25" s="48">
        <f>IF($C25=5,SUM($N25+$O25),)</f>
        <v>0</v>
      </c>
      <c r="R25" s="48">
        <f>IF($C25=2,SUM($N25+$O25),)</f>
        <v>1710</v>
      </c>
      <c r="S25" s="48">
        <f>IF($C25=1,SUM($N25+$O25),)</f>
        <v>0</v>
      </c>
      <c r="T25" s="49">
        <f>P25+Q25+R25+S25</f>
        <v>1710</v>
      </c>
    </row>
    <row r="26" spans="1:20" x14ac:dyDescent="0.2">
      <c r="A26" s="38">
        <v>18</v>
      </c>
      <c r="B26" s="39" t="s">
        <v>17</v>
      </c>
      <c r="C26" s="39">
        <v>2</v>
      </c>
      <c r="D26" s="45" t="s">
        <v>44</v>
      </c>
      <c r="E26" s="50">
        <v>13</v>
      </c>
      <c r="F26" s="42"/>
      <c r="G26" s="46">
        <v>200</v>
      </c>
      <c r="H26" s="46">
        <v>200</v>
      </c>
      <c r="I26" s="43" t="s">
        <v>45</v>
      </c>
      <c r="J26" s="44">
        <v>5</v>
      </c>
      <c r="K26" s="44">
        <v>12</v>
      </c>
      <c r="L26" s="85" t="s">
        <v>360</v>
      </c>
      <c r="M26" s="43">
        <v>216</v>
      </c>
      <c r="N26" s="46">
        <v>190</v>
      </c>
      <c r="O26" s="46">
        <v>53</v>
      </c>
      <c r="P26" s="48">
        <f>IF($C26=7,SUM($N26+$O26),)</f>
        <v>0</v>
      </c>
      <c r="Q26" s="48">
        <f>IF($C26=5,SUM($N26+$O26),)</f>
        <v>0</v>
      </c>
      <c r="R26" s="48">
        <f>IF($C26=2,SUM($N26+$O26),)</f>
        <v>243</v>
      </c>
      <c r="S26" s="48">
        <f>IF($C26=1,SUM($N26+$O26),)</f>
        <v>0</v>
      </c>
      <c r="T26" s="49">
        <f>P26+Q26+R26+S26</f>
        <v>243</v>
      </c>
    </row>
    <row r="27" spans="1:20" x14ac:dyDescent="0.2">
      <c r="A27" s="38">
        <v>19</v>
      </c>
      <c r="B27" s="39" t="s">
        <v>17</v>
      </c>
      <c r="C27" s="39">
        <v>2</v>
      </c>
      <c r="D27" s="45" t="s">
        <v>46</v>
      </c>
      <c r="E27" s="50">
        <v>11</v>
      </c>
      <c r="F27" s="42"/>
      <c r="G27" s="46">
        <v>262</v>
      </c>
      <c r="H27" s="46">
        <v>262</v>
      </c>
      <c r="I27" s="43" t="s">
        <v>47</v>
      </c>
      <c r="J27" s="44">
        <v>20</v>
      </c>
      <c r="K27" s="51" t="s">
        <v>48</v>
      </c>
      <c r="L27" s="86" t="s">
        <v>361</v>
      </c>
      <c r="M27" s="43">
        <v>427</v>
      </c>
      <c r="N27" s="46">
        <v>122</v>
      </c>
      <c r="O27" s="46">
        <v>48</v>
      </c>
      <c r="P27" s="48">
        <f>IF($C27=7,SUM($N27+$O27),)</f>
        <v>0</v>
      </c>
      <c r="Q27" s="48">
        <f>IF($C27=5,SUM($N27+$O27),)</f>
        <v>0</v>
      </c>
      <c r="R27" s="48">
        <f>IF($C27=2,SUM($N27+$O27),)</f>
        <v>170</v>
      </c>
      <c r="S27" s="48">
        <f>IF($C27=1,SUM($N27+$O27),)</f>
        <v>0</v>
      </c>
      <c r="T27" s="49">
        <f>P27+Q27+R27+S27</f>
        <v>170</v>
      </c>
    </row>
    <row r="28" spans="1:20" x14ac:dyDescent="0.2">
      <c r="A28" s="38">
        <v>20</v>
      </c>
      <c r="B28" s="39" t="s">
        <v>17</v>
      </c>
      <c r="C28" s="39">
        <v>2</v>
      </c>
      <c r="D28" s="45" t="s">
        <v>46</v>
      </c>
      <c r="E28" s="50">
        <v>19</v>
      </c>
      <c r="F28" s="42" t="s">
        <v>8</v>
      </c>
      <c r="G28" s="46">
        <v>542</v>
      </c>
      <c r="H28" s="46">
        <v>542</v>
      </c>
      <c r="I28" s="43" t="s">
        <v>47</v>
      </c>
      <c r="J28" s="44">
        <v>20</v>
      </c>
      <c r="K28" s="62" t="s">
        <v>49</v>
      </c>
      <c r="L28" s="86" t="s">
        <v>361</v>
      </c>
      <c r="M28" s="43">
        <v>1499</v>
      </c>
      <c r="N28" s="46">
        <v>467</v>
      </c>
      <c r="O28" s="46">
        <v>109</v>
      </c>
      <c r="P28" s="48">
        <f>IF($C28=7,SUM($N28+$O28),)</f>
        <v>0</v>
      </c>
      <c r="Q28" s="48">
        <f>IF($C28=5,SUM($N28+$O28),)</f>
        <v>0</v>
      </c>
      <c r="R28" s="48">
        <f>IF($C28=2,SUM($N28+$O28),)</f>
        <v>576</v>
      </c>
      <c r="S28" s="48">
        <f>IF($C28=1,SUM($N28+$O28),)</f>
        <v>0</v>
      </c>
      <c r="T28" s="49">
        <f>P28+Q28+R28+S28</f>
        <v>576</v>
      </c>
    </row>
    <row r="29" spans="1:20" x14ac:dyDescent="0.2">
      <c r="A29" s="38">
        <v>21</v>
      </c>
      <c r="B29" s="39" t="s">
        <v>17</v>
      </c>
      <c r="C29" s="39">
        <v>2</v>
      </c>
      <c r="D29" s="45" t="s">
        <v>46</v>
      </c>
      <c r="E29" s="50">
        <v>32</v>
      </c>
      <c r="F29" s="42"/>
      <c r="G29" s="46">
        <v>492</v>
      </c>
      <c r="H29" s="46">
        <v>492</v>
      </c>
      <c r="I29" s="43" t="s">
        <v>47</v>
      </c>
      <c r="J29" s="44">
        <v>20</v>
      </c>
      <c r="K29" s="51" t="s">
        <v>50</v>
      </c>
      <c r="L29" s="86" t="s">
        <v>362</v>
      </c>
      <c r="M29" s="43">
        <v>785</v>
      </c>
      <c r="N29" s="46">
        <v>852</v>
      </c>
      <c r="O29" s="46">
        <v>0</v>
      </c>
      <c r="P29" s="48">
        <f>IF($C29=7,SUM($N29+$O29),)</f>
        <v>0</v>
      </c>
      <c r="Q29" s="48">
        <f>IF($C29=5,SUM($N29+$O29),)</f>
        <v>0</v>
      </c>
      <c r="R29" s="48">
        <f>IF($C29=2,SUM($N29+$O29),)</f>
        <v>852</v>
      </c>
      <c r="S29" s="48">
        <f>IF($C29=1,SUM($N29+$O29),)</f>
        <v>0</v>
      </c>
      <c r="T29" s="49">
        <f>P29+Q29+R29+S29</f>
        <v>852</v>
      </c>
    </row>
    <row r="30" spans="1:20" x14ac:dyDescent="0.2">
      <c r="A30" s="38">
        <v>22</v>
      </c>
      <c r="B30" s="39" t="s">
        <v>17</v>
      </c>
      <c r="C30" s="39">
        <v>2</v>
      </c>
      <c r="D30" s="45" t="s">
        <v>51</v>
      </c>
      <c r="E30" s="50">
        <v>10</v>
      </c>
      <c r="F30" s="42"/>
      <c r="G30" s="46">
        <v>3064</v>
      </c>
      <c r="H30" s="46">
        <v>556</v>
      </c>
      <c r="I30" s="43" t="s">
        <v>18</v>
      </c>
      <c r="J30" s="44">
        <v>4</v>
      </c>
      <c r="K30" s="51" t="s">
        <v>52</v>
      </c>
      <c r="L30" s="86" t="s">
        <v>363</v>
      </c>
      <c r="M30" s="43">
        <v>3699</v>
      </c>
      <c r="N30" s="46">
        <v>162</v>
      </c>
      <c r="O30" s="46"/>
      <c r="P30" s="48">
        <f>IF($C30=7,SUM($N30+$O30),)</f>
        <v>0</v>
      </c>
      <c r="Q30" s="48">
        <f>IF($C30=5,SUM($N30+$O30),)</f>
        <v>0</v>
      </c>
      <c r="R30" s="48">
        <f>IF($C30=2,SUM($N30+$O30),)</f>
        <v>162</v>
      </c>
      <c r="S30" s="48">
        <f>IF($C30=1,SUM($N30+$O30),)</f>
        <v>0</v>
      </c>
      <c r="T30" s="49">
        <f>P30+Q30+R30+S30</f>
        <v>162</v>
      </c>
    </row>
    <row r="31" spans="1:20" x14ac:dyDescent="0.2">
      <c r="A31" s="38">
        <v>23</v>
      </c>
      <c r="B31" s="39" t="s">
        <v>17</v>
      </c>
      <c r="C31" s="39">
        <v>2</v>
      </c>
      <c r="D31" s="45" t="s">
        <v>51</v>
      </c>
      <c r="E31" s="50">
        <v>58</v>
      </c>
      <c r="F31" s="42"/>
      <c r="G31" s="46">
        <v>1486</v>
      </c>
      <c r="H31" s="46">
        <v>1486</v>
      </c>
      <c r="I31" s="43" t="s">
        <v>18</v>
      </c>
      <c r="J31" s="44">
        <v>4</v>
      </c>
      <c r="K31" s="51" t="s">
        <v>53</v>
      </c>
      <c r="L31" s="86" t="s">
        <v>364</v>
      </c>
      <c r="M31" s="43">
        <v>1704</v>
      </c>
      <c r="N31" s="46">
        <v>535</v>
      </c>
      <c r="O31" s="46"/>
      <c r="P31" s="48">
        <f>IF($C31=7,SUM($N31+$O31),)</f>
        <v>0</v>
      </c>
      <c r="Q31" s="48">
        <f>IF($C31=5,SUM($N31+$O31),)</f>
        <v>0</v>
      </c>
      <c r="R31" s="48">
        <f>IF($C31=2,SUM($N31+$O31),)</f>
        <v>535</v>
      </c>
      <c r="S31" s="48">
        <f>IF($C31=1,SUM($N31+$O31),)</f>
        <v>0</v>
      </c>
      <c r="T31" s="49">
        <f>P31+Q31+R31+S31</f>
        <v>535</v>
      </c>
    </row>
    <row r="32" spans="1:20" x14ac:dyDescent="0.2">
      <c r="A32" s="38">
        <v>24</v>
      </c>
      <c r="B32" s="39" t="s">
        <v>17</v>
      </c>
      <c r="C32" s="39">
        <v>2</v>
      </c>
      <c r="D32" s="45" t="s">
        <v>51</v>
      </c>
      <c r="E32" s="50">
        <v>190</v>
      </c>
      <c r="F32" s="42" t="s">
        <v>6</v>
      </c>
      <c r="G32" s="46">
        <v>11463</v>
      </c>
      <c r="H32" s="46">
        <v>11463</v>
      </c>
      <c r="I32" s="43" t="s">
        <v>54</v>
      </c>
      <c r="J32" s="44">
        <v>10</v>
      </c>
      <c r="K32" s="44" t="s">
        <v>55</v>
      </c>
      <c r="L32" s="85" t="s">
        <v>365</v>
      </c>
      <c r="M32" s="43">
        <v>13166</v>
      </c>
      <c r="N32" s="46">
        <v>7961</v>
      </c>
      <c r="O32" s="46"/>
      <c r="P32" s="48">
        <f>IF($C32=7,SUM($N32+$O32),)</f>
        <v>0</v>
      </c>
      <c r="Q32" s="48">
        <f>IF($C32=5,SUM($N32+$O32),)</f>
        <v>0</v>
      </c>
      <c r="R32" s="48">
        <f>IF($C32=2,SUM($N32+$O32),)</f>
        <v>7961</v>
      </c>
      <c r="S32" s="48">
        <f>IF($C32=1,SUM($N32+$O32),)</f>
        <v>0</v>
      </c>
      <c r="T32" s="49">
        <f>P32+Q32+R32+S32</f>
        <v>7961</v>
      </c>
    </row>
    <row r="33" spans="1:20" x14ac:dyDescent="0.2">
      <c r="A33" s="38">
        <v>25</v>
      </c>
      <c r="B33" s="39" t="s">
        <v>17</v>
      </c>
      <c r="C33" s="39">
        <v>2</v>
      </c>
      <c r="D33" s="45" t="s">
        <v>51</v>
      </c>
      <c r="E33" s="50">
        <v>190</v>
      </c>
      <c r="F33" s="42" t="s">
        <v>56</v>
      </c>
      <c r="G33" s="46">
        <v>4756</v>
      </c>
      <c r="H33" s="46">
        <v>4756</v>
      </c>
      <c r="I33" s="43" t="s">
        <v>54</v>
      </c>
      <c r="J33" s="44">
        <v>10</v>
      </c>
      <c r="K33" s="63" t="s">
        <v>57</v>
      </c>
      <c r="L33" s="86" t="s">
        <v>366</v>
      </c>
      <c r="M33" s="43">
        <v>10713</v>
      </c>
      <c r="N33" s="46">
        <v>9663</v>
      </c>
      <c r="O33" s="46"/>
      <c r="P33" s="48">
        <f>IF($C33=7,SUM($N33+$O33),)</f>
        <v>0</v>
      </c>
      <c r="Q33" s="48">
        <f>IF($C33=5,SUM($N33+$O33),)</f>
        <v>0</v>
      </c>
      <c r="R33" s="48">
        <f>IF($C33=2,SUM($N33+$O33),)</f>
        <v>9663</v>
      </c>
      <c r="S33" s="48">
        <f>IF($C33=1,SUM($N33+$O33),)</f>
        <v>0</v>
      </c>
      <c r="T33" s="49">
        <f>P33+Q33+R33+S33</f>
        <v>9663</v>
      </c>
    </row>
    <row r="34" spans="1:20" x14ac:dyDescent="0.2">
      <c r="A34" s="38">
        <v>26</v>
      </c>
      <c r="B34" s="39" t="s">
        <v>17</v>
      </c>
      <c r="C34" s="39">
        <v>2</v>
      </c>
      <c r="D34" s="45" t="s">
        <v>51</v>
      </c>
      <c r="E34" s="50">
        <v>240</v>
      </c>
      <c r="F34" s="42"/>
      <c r="G34" s="46">
        <v>666</v>
      </c>
      <c r="H34" s="46">
        <v>666</v>
      </c>
      <c r="I34" s="43" t="s">
        <v>54</v>
      </c>
      <c r="J34" s="44">
        <v>9</v>
      </c>
      <c r="K34" s="51" t="s">
        <v>58</v>
      </c>
      <c r="L34" s="86" t="s">
        <v>367</v>
      </c>
      <c r="M34" s="43">
        <v>723</v>
      </c>
      <c r="N34" s="46">
        <v>601</v>
      </c>
      <c r="O34" s="46">
        <v>203</v>
      </c>
      <c r="P34" s="48">
        <f>IF($C34=7,SUM($N34+$O34),)</f>
        <v>0</v>
      </c>
      <c r="Q34" s="48">
        <f>IF($C34=5,SUM($N34+$O34),)</f>
        <v>0</v>
      </c>
      <c r="R34" s="48">
        <f>IF($C34=2,SUM($N34+$O34),)</f>
        <v>804</v>
      </c>
      <c r="S34" s="48">
        <f>IF($C34=1,SUM($N34+$O34),)</f>
        <v>0</v>
      </c>
      <c r="T34" s="49">
        <f>P34+Q34+R34+S34</f>
        <v>804</v>
      </c>
    </row>
    <row r="35" spans="1:20" x14ac:dyDescent="0.2">
      <c r="A35" s="38">
        <v>27</v>
      </c>
      <c r="B35" s="39" t="s">
        <v>17</v>
      </c>
      <c r="C35" s="39">
        <v>2</v>
      </c>
      <c r="D35" s="45" t="s">
        <v>51</v>
      </c>
      <c r="E35" s="50">
        <v>256</v>
      </c>
      <c r="F35" s="42"/>
      <c r="G35" s="46">
        <v>663</v>
      </c>
      <c r="H35" s="46">
        <v>663</v>
      </c>
      <c r="I35" s="43" t="s">
        <v>59</v>
      </c>
      <c r="J35" s="44">
        <v>9</v>
      </c>
      <c r="K35" s="44" t="s">
        <v>21</v>
      </c>
      <c r="L35" s="86" t="s">
        <v>368</v>
      </c>
      <c r="M35" s="43">
        <v>2163</v>
      </c>
      <c r="N35" s="46">
        <v>754</v>
      </c>
      <c r="O35" s="46">
        <v>142</v>
      </c>
      <c r="P35" s="48">
        <f>IF($C35=7,SUM($N35+$O35),)</f>
        <v>0</v>
      </c>
      <c r="Q35" s="48">
        <f>IF($C35=5,SUM($N35+$O35),)</f>
        <v>0</v>
      </c>
      <c r="R35" s="48">
        <f>IF($C35=2,SUM($N35+$O35),)</f>
        <v>896</v>
      </c>
      <c r="S35" s="48">
        <f>IF($C35=1,SUM($N35+$O35),)</f>
        <v>0</v>
      </c>
      <c r="T35" s="49">
        <f>P35+Q35+R35+S35</f>
        <v>896</v>
      </c>
    </row>
    <row r="36" spans="1:20" x14ac:dyDescent="0.2">
      <c r="A36" s="38">
        <v>28</v>
      </c>
      <c r="B36" s="39" t="s">
        <v>17</v>
      </c>
      <c r="C36" s="39">
        <v>2</v>
      </c>
      <c r="D36" s="45" t="s">
        <v>51</v>
      </c>
      <c r="E36" s="50">
        <v>261</v>
      </c>
      <c r="F36" s="45"/>
      <c r="G36" s="46">
        <v>997</v>
      </c>
      <c r="H36" s="46">
        <v>997</v>
      </c>
      <c r="I36" s="43" t="s">
        <v>59</v>
      </c>
      <c r="J36" s="44">
        <v>9</v>
      </c>
      <c r="K36" s="63">
        <v>29</v>
      </c>
      <c r="L36" s="86" t="s">
        <v>369</v>
      </c>
      <c r="M36" s="43">
        <v>1378</v>
      </c>
      <c r="N36" s="46">
        <v>953</v>
      </c>
      <c r="O36" s="46">
        <v>248</v>
      </c>
      <c r="P36" s="48">
        <f>IF($C36=7,SUM($N36+$O36),)</f>
        <v>0</v>
      </c>
      <c r="Q36" s="48">
        <f>IF($C36=5,SUM($N36+$O36),)</f>
        <v>0</v>
      </c>
      <c r="R36" s="48">
        <f>IF($C36=2,SUM($N36+$O36),)</f>
        <v>1201</v>
      </c>
      <c r="S36" s="48">
        <f>IF($C36=1,SUM($N36+$O36),)</f>
        <v>0</v>
      </c>
      <c r="T36" s="49">
        <f>P36+Q36+R36+S36</f>
        <v>1201</v>
      </c>
    </row>
    <row r="37" spans="1:20" x14ac:dyDescent="0.2">
      <c r="A37" s="38">
        <v>29</v>
      </c>
      <c r="B37" s="39" t="s">
        <v>17</v>
      </c>
      <c r="C37" s="39">
        <v>2</v>
      </c>
      <c r="D37" s="45" t="s">
        <v>51</v>
      </c>
      <c r="E37" s="50" t="s">
        <v>6</v>
      </c>
      <c r="F37" s="45"/>
      <c r="G37" s="46">
        <v>1109</v>
      </c>
      <c r="H37" s="46"/>
      <c r="I37" s="43" t="s">
        <v>54</v>
      </c>
      <c r="J37" s="44">
        <v>10</v>
      </c>
      <c r="K37" s="64" t="s">
        <v>60</v>
      </c>
      <c r="L37" s="86" t="s">
        <v>370</v>
      </c>
      <c r="M37" s="43">
        <v>1109</v>
      </c>
      <c r="N37" s="46">
        <v>1109</v>
      </c>
      <c r="O37" s="46"/>
      <c r="P37" s="48">
        <f>IF($C37=7,SUM($N37+$O37),)</f>
        <v>0</v>
      </c>
      <c r="Q37" s="48">
        <f>IF($C37=5,SUM($N37+$O37),)</f>
        <v>0</v>
      </c>
      <c r="R37" s="48">
        <f>IF($C37=2,SUM($N37+$O37),)</f>
        <v>1109</v>
      </c>
      <c r="S37" s="48">
        <f>IF($C37=1,SUM($N37+$O37),)</f>
        <v>0</v>
      </c>
      <c r="T37" s="49">
        <f>P37+Q37+R37+S37</f>
        <v>1109</v>
      </c>
    </row>
    <row r="38" spans="1:20" x14ac:dyDescent="0.2">
      <c r="A38" s="38">
        <v>30</v>
      </c>
      <c r="B38" s="39" t="s">
        <v>17</v>
      </c>
      <c r="C38" s="39">
        <v>2</v>
      </c>
      <c r="D38" s="45" t="s">
        <v>61</v>
      </c>
      <c r="E38" s="50">
        <v>65</v>
      </c>
      <c r="F38" s="45" t="s">
        <v>6</v>
      </c>
      <c r="G38" s="46">
        <v>713</v>
      </c>
      <c r="H38" s="46">
        <v>713</v>
      </c>
      <c r="I38" s="45" t="s">
        <v>18</v>
      </c>
      <c r="J38" s="44">
        <v>7</v>
      </c>
      <c r="K38" s="44">
        <v>122</v>
      </c>
      <c r="L38" s="85" t="s">
        <v>371</v>
      </c>
      <c r="M38" s="43">
        <v>719</v>
      </c>
      <c r="N38" s="46">
        <v>352</v>
      </c>
      <c r="O38" s="46">
        <v>77</v>
      </c>
      <c r="P38" s="48">
        <f>IF($C38=7,SUM($N38+$O38),)</f>
        <v>0</v>
      </c>
      <c r="Q38" s="48">
        <f>IF($C38=5,SUM($N38+$O38),)</f>
        <v>0</v>
      </c>
      <c r="R38" s="48">
        <f>IF($C38=2,SUM($N38+$O38),)</f>
        <v>429</v>
      </c>
      <c r="S38" s="48">
        <f>IF($C38=1,SUM($N38+$O38),)</f>
        <v>0</v>
      </c>
      <c r="T38" s="49">
        <f>P38+Q38+R38+S38</f>
        <v>429</v>
      </c>
    </row>
    <row r="39" spans="1:20" x14ac:dyDescent="0.2">
      <c r="A39" s="38">
        <v>31</v>
      </c>
      <c r="B39" s="39" t="s">
        <v>17</v>
      </c>
      <c r="C39" s="39">
        <v>2</v>
      </c>
      <c r="D39" s="45" t="s">
        <v>61</v>
      </c>
      <c r="E39" s="50">
        <v>65</v>
      </c>
      <c r="F39" s="42"/>
      <c r="G39" s="46">
        <v>1034.94</v>
      </c>
      <c r="H39" s="46">
        <v>372</v>
      </c>
      <c r="I39" s="45" t="s">
        <v>18</v>
      </c>
      <c r="J39" s="44">
        <v>7</v>
      </c>
      <c r="K39" s="44" t="s">
        <v>62</v>
      </c>
      <c r="L39" s="85" t="s">
        <v>371</v>
      </c>
      <c r="M39" s="43">
        <v>1060</v>
      </c>
      <c r="N39" s="46">
        <v>654</v>
      </c>
      <c r="O39" s="46">
        <v>90</v>
      </c>
      <c r="P39" s="48">
        <f>IF($C39=7,SUM($N39+$O39),)</f>
        <v>0</v>
      </c>
      <c r="Q39" s="48">
        <f>IF($C39=5,SUM($N39+$O39),)</f>
        <v>0</v>
      </c>
      <c r="R39" s="48">
        <f>IF($C39=2,SUM($N39+$O39),)</f>
        <v>744</v>
      </c>
      <c r="S39" s="48">
        <f>IF($C39=1,SUM($N39+$O39),)</f>
        <v>0</v>
      </c>
      <c r="T39" s="49">
        <f>P39+Q39+R39+S39</f>
        <v>744</v>
      </c>
    </row>
    <row r="40" spans="1:20" x14ac:dyDescent="0.2">
      <c r="A40" s="38">
        <v>32</v>
      </c>
      <c r="B40" s="39" t="s">
        <v>17</v>
      </c>
      <c r="C40" s="39">
        <v>2</v>
      </c>
      <c r="D40" s="45" t="s">
        <v>63</v>
      </c>
      <c r="E40" s="50">
        <v>5</v>
      </c>
      <c r="F40" s="42"/>
      <c r="G40" s="46">
        <v>1015</v>
      </c>
      <c r="H40" s="46">
        <v>1015</v>
      </c>
      <c r="I40" s="43" t="s">
        <v>45</v>
      </c>
      <c r="J40" s="44">
        <v>4</v>
      </c>
      <c r="K40" s="44" t="s">
        <v>64</v>
      </c>
      <c r="L40" s="84" t="s">
        <v>360</v>
      </c>
      <c r="M40" s="43">
        <v>1641</v>
      </c>
      <c r="N40" s="46">
        <v>1351</v>
      </c>
      <c r="O40" s="46"/>
      <c r="P40" s="48">
        <f>IF($C40=7,SUM($N40+$O40),)</f>
        <v>0</v>
      </c>
      <c r="Q40" s="48">
        <f>IF($C40=5,SUM($N40+$O40),)</f>
        <v>0</v>
      </c>
      <c r="R40" s="48">
        <f>IF($C40=2,SUM($N40+$O40),)</f>
        <v>1351</v>
      </c>
      <c r="S40" s="48">
        <f>IF($C40=1,SUM($N40+$O40),)</f>
        <v>0</v>
      </c>
      <c r="T40" s="49">
        <f>P40+Q40+R40+S40</f>
        <v>1351</v>
      </c>
    </row>
    <row r="41" spans="1:20" x14ac:dyDescent="0.2">
      <c r="A41" s="38">
        <v>33</v>
      </c>
      <c r="B41" s="39" t="s">
        <v>17</v>
      </c>
      <c r="C41" s="39">
        <v>2</v>
      </c>
      <c r="D41" s="45" t="s">
        <v>63</v>
      </c>
      <c r="E41" s="50">
        <v>6</v>
      </c>
      <c r="F41" s="42"/>
      <c r="G41" s="46">
        <v>1881</v>
      </c>
      <c r="H41" s="46">
        <v>1881</v>
      </c>
      <c r="I41" s="43" t="s">
        <v>45</v>
      </c>
      <c r="J41" s="44">
        <v>5</v>
      </c>
      <c r="K41" s="44" t="s">
        <v>65</v>
      </c>
      <c r="L41" s="86" t="s">
        <v>360</v>
      </c>
      <c r="M41" s="43">
        <v>2017</v>
      </c>
      <c r="N41" s="46">
        <v>1955</v>
      </c>
      <c r="O41" s="46">
        <v>66</v>
      </c>
      <c r="P41" s="48">
        <f>IF($C41=7,SUM($N41+$O41),)</f>
        <v>0</v>
      </c>
      <c r="Q41" s="48">
        <f>IF($C41=5,SUM($N41+$O41),)</f>
        <v>0</v>
      </c>
      <c r="R41" s="48">
        <f>IF($C41=2,SUM($N41+$O41),)</f>
        <v>2021</v>
      </c>
      <c r="S41" s="48">
        <f>IF($C41=1,SUM($N41+$O41),)</f>
        <v>0</v>
      </c>
      <c r="T41" s="49">
        <f>P41+Q41+R41+S41</f>
        <v>2021</v>
      </c>
    </row>
    <row r="42" spans="1:20" x14ac:dyDescent="0.2">
      <c r="A42" s="38">
        <v>34</v>
      </c>
      <c r="B42" s="39" t="s">
        <v>17</v>
      </c>
      <c r="C42" s="39">
        <v>2</v>
      </c>
      <c r="D42" s="45" t="s">
        <v>63</v>
      </c>
      <c r="E42" s="50">
        <v>16</v>
      </c>
      <c r="F42" s="42"/>
      <c r="G42" s="46">
        <v>63</v>
      </c>
      <c r="H42" s="46"/>
      <c r="I42" s="43" t="s">
        <v>45</v>
      </c>
      <c r="J42" s="44">
        <v>5</v>
      </c>
      <c r="K42" s="44" t="s">
        <v>66</v>
      </c>
      <c r="L42" s="84" t="s">
        <v>360</v>
      </c>
      <c r="M42" s="43">
        <v>63</v>
      </c>
      <c r="N42" s="46">
        <v>63</v>
      </c>
      <c r="O42" s="46">
        <v>141</v>
      </c>
      <c r="P42" s="48">
        <f>IF($C42=7,SUM($N42+$O42),)</f>
        <v>0</v>
      </c>
      <c r="Q42" s="48">
        <f>IF($C42=5,SUM($N42+$O42),)</f>
        <v>0</v>
      </c>
      <c r="R42" s="48">
        <f>IF($C42=2,SUM($N42+$O42),)</f>
        <v>204</v>
      </c>
      <c r="S42" s="48">
        <f>IF($C42=1,SUM($N42+$O42),)</f>
        <v>0</v>
      </c>
      <c r="T42" s="49">
        <f>P42+Q42+R42+S42</f>
        <v>204</v>
      </c>
    </row>
    <row r="43" spans="1:20" x14ac:dyDescent="0.2">
      <c r="A43" s="38">
        <v>35</v>
      </c>
      <c r="B43" s="39" t="s">
        <v>17</v>
      </c>
      <c r="C43" s="39">
        <v>2</v>
      </c>
      <c r="D43" s="45" t="s">
        <v>63</v>
      </c>
      <c r="E43" s="50">
        <v>17</v>
      </c>
      <c r="F43" s="42"/>
      <c r="G43" s="46">
        <v>6932</v>
      </c>
      <c r="H43" s="46">
        <v>6932</v>
      </c>
      <c r="I43" s="43" t="s">
        <v>45</v>
      </c>
      <c r="J43" s="44">
        <v>4</v>
      </c>
      <c r="K43" s="51" t="s">
        <v>67</v>
      </c>
      <c r="L43" s="86" t="s">
        <v>372</v>
      </c>
      <c r="M43" s="43">
        <v>7286</v>
      </c>
      <c r="N43" s="46">
        <v>6506</v>
      </c>
      <c r="O43" s="46">
        <v>67</v>
      </c>
      <c r="P43" s="48">
        <f>IF($C43=7,SUM($N43+$O43),)</f>
        <v>0</v>
      </c>
      <c r="Q43" s="48">
        <f>IF($C43=5,SUM($N43+$O43),)</f>
        <v>0</v>
      </c>
      <c r="R43" s="48">
        <f>IF($C43=2,SUM($N43+$O43),)</f>
        <v>6573</v>
      </c>
      <c r="S43" s="48">
        <f>IF($C43=1,SUM($N43+$O43),)</f>
        <v>0</v>
      </c>
      <c r="T43" s="49">
        <f>P43+Q43+R43+S43</f>
        <v>6573</v>
      </c>
    </row>
    <row r="44" spans="1:20" x14ac:dyDescent="0.2">
      <c r="A44" s="38">
        <v>36</v>
      </c>
      <c r="B44" s="39" t="s">
        <v>17</v>
      </c>
      <c r="C44" s="39">
        <v>2</v>
      </c>
      <c r="D44" s="45" t="s">
        <v>63</v>
      </c>
      <c r="E44" s="50">
        <v>18</v>
      </c>
      <c r="F44" s="43" t="s">
        <v>6</v>
      </c>
      <c r="G44" s="46">
        <v>470</v>
      </c>
      <c r="H44" s="46">
        <v>470</v>
      </c>
      <c r="I44" s="43" t="s">
        <v>45</v>
      </c>
      <c r="J44" s="44">
        <v>5</v>
      </c>
      <c r="K44" s="44" t="s">
        <v>68</v>
      </c>
      <c r="L44" s="84" t="s">
        <v>373</v>
      </c>
      <c r="M44" s="43">
        <v>470</v>
      </c>
      <c r="N44" s="46">
        <v>456</v>
      </c>
      <c r="O44" s="46"/>
      <c r="P44" s="48">
        <f>IF($C44=7,SUM($N44+$O44),)</f>
        <v>0</v>
      </c>
      <c r="Q44" s="48">
        <f>IF($C44=5,SUM($N44+$O44),)</f>
        <v>0</v>
      </c>
      <c r="R44" s="48">
        <f>IF($C44=2,SUM($N44+$O44),)</f>
        <v>456</v>
      </c>
      <c r="S44" s="48">
        <f>IF($C44=1,SUM($N44+$O44),)</f>
        <v>0</v>
      </c>
      <c r="T44" s="49">
        <f>P44+Q44+R44+S44</f>
        <v>456</v>
      </c>
    </row>
    <row r="45" spans="1:20" x14ac:dyDescent="0.2">
      <c r="A45" s="38">
        <v>37</v>
      </c>
      <c r="B45" s="39" t="s">
        <v>17</v>
      </c>
      <c r="C45" s="39">
        <v>2</v>
      </c>
      <c r="D45" s="45" t="s">
        <v>63</v>
      </c>
      <c r="E45" s="50">
        <v>18</v>
      </c>
      <c r="F45" s="42"/>
      <c r="G45" s="46">
        <v>382</v>
      </c>
      <c r="H45" s="46">
        <v>382</v>
      </c>
      <c r="I45" s="43" t="s">
        <v>45</v>
      </c>
      <c r="J45" s="44">
        <v>5</v>
      </c>
      <c r="K45" s="44" t="s">
        <v>69</v>
      </c>
      <c r="L45" s="84" t="s">
        <v>374</v>
      </c>
      <c r="M45" s="43">
        <v>382</v>
      </c>
      <c r="N45" s="46">
        <v>381</v>
      </c>
      <c r="O45" s="46">
        <v>163</v>
      </c>
      <c r="P45" s="48">
        <f>IF($C45=7,SUM($N45+$O45),)</f>
        <v>0</v>
      </c>
      <c r="Q45" s="48">
        <f>IF($C45=5,SUM($N45+$O45),)</f>
        <v>0</v>
      </c>
      <c r="R45" s="48">
        <f>IF($C45=2,SUM($N45+$O45),)</f>
        <v>544</v>
      </c>
      <c r="S45" s="48">
        <f>IF($C45=1,SUM($N45+$O45),)</f>
        <v>0</v>
      </c>
      <c r="T45" s="49">
        <f>P45+Q45+R45+S45</f>
        <v>544</v>
      </c>
    </row>
    <row r="46" spans="1:20" x14ac:dyDescent="0.2">
      <c r="A46" s="38">
        <v>38</v>
      </c>
      <c r="B46" s="39" t="s">
        <v>17</v>
      </c>
      <c r="C46" s="39">
        <v>2</v>
      </c>
      <c r="D46" s="45" t="s">
        <v>63</v>
      </c>
      <c r="E46" s="50">
        <v>22</v>
      </c>
      <c r="F46" s="42"/>
      <c r="G46" s="46">
        <v>969.6</v>
      </c>
      <c r="H46" s="46">
        <v>969.6</v>
      </c>
      <c r="I46" s="43" t="s">
        <v>45</v>
      </c>
      <c r="J46" s="44">
        <v>5</v>
      </c>
      <c r="K46" s="51" t="s">
        <v>70</v>
      </c>
      <c r="L46" s="86" t="s">
        <v>373</v>
      </c>
      <c r="M46" s="43">
        <v>975</v>
      </c>
      <c r="N46" s="46">
        <v>953</v>
      </c>
      <c r="O46" s="46"/>
      <c r="P46" s="48">
        <f>IF($C46=7,SUM($N46+$O46),)</f>
        <v>0</v>
      </c>
      <c r="Q46" s="48">
        <f>IF($C46=5,SUM($N46+$O46),)</f>
        <v>0</v>
      </c>
      <c r="R46" s="48">
        <f>IF($C46=2,SUM($N46+$O46),)</f>
        <v>953</v>
      </c>
      <c r="S46" s="48">
        <f>IF($C46=1,SUM($N46+$O46),)</f>
        <v>0</v>
      </c>
      <c r="T46" s="49">
        <f>P46+Q46+R46+S46</f>
        <v>953</v>
      </c>
    </row>
    <row r="47" spans="1:20" x14ac:dyDescent="0.2">
      <c r="A47" s="38">
        <v>39</v>
      </c>
      <c r="B47" s="39" t="s">
        <v>17</v>
      </c>
      <c r="C47" s="39">
        <v>2</v>
      </c>
      <c r="D47" s="45" t="s">
        <v>63</v>
      </c>
      <c r="E47" s="50">
        <v>29</v>
      </c>
      <c r="F47" s="42"/>
      <c r="G47" s="46">
        <v>422</v>
      </c>
      <c r="H47" s="46"/>
      <c r="I47" s="43" t="s">
        <v>45</v>
      </c>
      <c r="J47" s="44">
        <v>4</v>
      </c>
      <c r="K47" s="51" t="s">
        <v>71</v>
      </c>
      <c r="L47" s="84" t="s">
        <v>374</v>
      </c>
      <c r="M47" s="43">
        <v>422</v>
      </c>
      <c r="N47" s="46">
        <v>422</v>
      </c>
      <c r="O47" s="46">
        <v>692</v>
      </c>
      <c r="P47" s="48">
        <f>IF($C47=7,SUM($N47+$O47),)</f>
        <v>0</v>
      </c>
      <c r="Q47" s="48">
        <f>IF($C47=5,SUM($N47+$O47),)</f>
        <v>0</v>
      </c>
      <c r="R47" s="48">
        <f>IF($C47=2,SUM($N47+$O47),)</f>
        <v>1114</v>
      </c>
      <c r="S47" s="48">
        <f>IF($C47=1,SUM($N47+$O47),)</f>
        <v>0</v>
      </c>
      <c r="T47" s="49">
        <f>P47+Q47+R47+S47</f>
        <v>1114</v>
      </c>
    </row>
    <row r="48" spans="1:20" x14ac:dyDescent="0.2">
      <c r="A48" s="38">
        <v>40</v>
      </c>
      <c r="B48" s="39" t="s">
        <v>17</v>
      </c>
      <c r="C48" s="39">
        <v>2</v>
      </c>
      <c r="D48" s="45" t="s">
        <v>63</v>
      </c>
      <c r="E48" s="50">
        <v>34</v>
      </c>
      <c r="F48" s="42"/>
      <c r="G48" s="46">
        <v>247</v>
      </c>
      <c r="H48" s="46">
        <v>247</v>
      </c>
      <c r="I48" s="43" t="s">
        <v>45</v>
      </c>
      <c r="J48" s="44">
        <v>5</v>
      </c>
      <c r="K48" s="51" t="s">
        <v>72</v>
      </c>
      <c r="L48" s="86" t="s">
        <v>373</v>
      </c>
      <c r="M48" s="43">
        <v>384</v>
      </c>
      <c r="N48" s="46">
        <v>327</v>
      </c>
      <c r="O48" s="46">
        <v>79</v>
      </c>
      <c r="P48" s="48">
        <f>IF($C48=7,SUM($N48+$O48),)</f>
        <v>0</v>
      </c>
      <c r="Q48" s="48">
        <f>IF($C48=5,SUM($N48+$O48),)</f>
        <v>0</v>
      </c>
      <c r="R48" s="48">
        <f>IF($C48=2,SUM($N48+$O48),)</f>
        <v>406</v>
      </c>
      <c r="S48" s="48">
        <f>IF($C48=1,SUM($N48+$O48),)</f>
        <v>0</v>
      </c>
      <c r="T48" s="49">
        <f>P48+Q48+R48+S48</f>
        <v>406</v>
      </c>
    </row>
    <row r="49" spans="1:20" x14ac:dyDescent="0.2">
      <c r="A49" s="38">
        <v>41</v>
      </c>
      <c r="B49" s="39" t="s">
        <v>17</v>
      </c>
      <c r="C49" s="39">
        <v>2</v>
      </c>
      <c r="D49" s="45" t="s">
        <v>63</v>
      </c>
      <c r="E49" s="50">
        <v>39</v>
      </c>
      <c r="F49" s="42"/>
      <c r="G49" s="46">
        <v>1808</v>
      </c>
      <c r="H49" s="46">
        <v>1808</v>
      </c>
      <c r="I49" s="43" t="s">
        <v>45</v>
      </c>
      <c r="J49" s="44">
        <v>4</v>
      </c>
      <c r="K49" s="51" t="s">
        <v>73</v>
      </c>
      <c r="L49" s="86" t="s">
        <v>373</v>
      </c>
      <c r="M49" s="43">
        <v>1917</v>
      </c>
      <c r="N49" s="46">
        <v>1785</v>
      </c>
      <c r="O49" s="46">
        <v>374</v>
      </c>
      <c r="P49" s="48">
        <f>IF($C49=7,SUM($N49+$O49),)</f>
        <v>0</v>
      </c>
      <c r="Q49" s="48">
        <f>IF($C49=5,SUM($N49+$O49),)</f>
        <v>0</v>
      </c>
      <c r="R49" s="48">
        <f>IF($C49=2,SUM($N49+$O49),)</f>
        <v>2159</v>
      </c>
      <c r="S49" s="48">
        <f>IF($C49=1,SUM($N49+$O49),)</f>
        <v>0</v>
      </c>
      <c r="T49" s="49">
        <f>P49+Q49+R49+S49</f>
        <v>2159</v>
      </c>
    </row>
    <row r="50" spans="1:20" x14ac:dyDescent="0.2">
      <c r="A50" s="38">
        <v>42</v>
      </c>
      <c r="B50" s="39" t="s">
        <v>17</v>
      </c>
      <c r="C50" s="39">
        <v>2</v>
      </c>
      <c r="D50" s="45" t="s">
        <v>63</v>
      </c>
      <c r="E50" s="50">
        <v>40</v>
      </c>
      <c r="F50" s="42"/>
      <c r="G50" s="46"/>
      <c r="H50" s="46"/>
      <c r="I50" s="43" t="s">
        <v>45</v>
      </c>
      <c r="J50" s="44">
        <v>5</v>
      </c>
      <c r="K50" s="44">
        <v>1</v>
      </c>
      <c r="L50" s="86" t="s">
        <v>373</v>
      </c>
      <c r="M50" s="43">
        <v>10612</v>
      </c>
      <c r="N50" s="46"/>
      <c r="O50" s="46">
        <v>77</v>
      </c>
      <c r="P50" s="48"/>
      <c r="Q50" s="48"/>
      <c r="R50" s="48">
        <f>IF($C50=2,SUM($N50+$O50),)</f>
        <v>77</v>
      </c>
      <c r="S50" s="48"/>
      <c r="T50" s="49">
        <f>P50+Q50+R50+S50</f>
        <v>77</v>
      </c>
    </row>
    <row r="51" spans="1:20" x14ac:dyDescent="0.2">
      <c r="A51" s="38">
        <v>43</v>
      </c>
      <c r="B51" s="39" t="s">
        <v>17</v>
      </c>
      <c r="C51" s="39">
        <v>2</v>
      </c>
      <c r="D51" s="45" t="s">
        <v>63</v>
      </c>
      <c r="E51" s="50">
        <v>44</v>
      </c>
      <c r="F51" s="42"/>
      <c r="G51" s="46">
        <v>2063</v>
      </c>
      <c r="H51" s="46">
        <v>2063</v>
      </c>
      <c r="I51" s="43" t="s">
        <v>45</v>
      </c>
      <c r="J51" s="44">
        <v>5</v>
      </c>
      <c r="K51" s="39" t="s">
        <v>74</v>
      </c>
      <c r="L51" s="88" t="s">
        <v>373</v>
      </c>
      <c r="M51" s="43">
        <v>2943</v>
      </c>
      <c r="N51" s="46">
        <v>2917</v>
      </c>
      <c r="O51" s="46"/>
      <c r="P51" s="48">
        <f>IF($C51=7,SUM($N51+$O51),)</f>
        <v>0</v>
      </c>
      <c r="Q51" s="48">
        <f>IF($C51=5,SUM($N51+$O51),)</f>
        <v>0</v>
      </c>
      <c r="R51" s="48">
        <f>IF($C51=2,SUM($N51+$O51),)</f>
        <v>2917</v>
      </c>
      <c r="S51" s="48">
        <f>IF($C51=1,SUM($N51+$O51),)</f>
        <v>0</v>
      </c>
      <c r="T51" s="49">
        <f>P51+Q51+R51+S51</f>
        <v>2917</v>
      </c>
    </row>
    <row r="52" spans="1:20" x14ac:dyDescent="0.2">
      <c r="A52" s="38">
        <v>44</v>
      </c>
      <c r="B52" s="8" t="s">
        <v>17</v>
      </c>
      <c r="C52" s="39">
        <v>2</v>
      </c>
      <c r="D52" s="9" t="s">
        <v>63</v>
      </c>
      <c r="E52" s="10">
        <v>48</v>
      </c>
      <c r="F52" s="11"/>
      <c r="G52" s="12">
        <v>111</v>
      </c>
      <c r="H52" s="12">
        <v>111</v>
      </c>
      <c r="I52" s="13" t="s">
        <v>45</v>
      </c>
      <c r="J52" s="14">
        <v>5</v>
      </c>
      <c r="K52" s="14" t="s">
        <v>75</v>
      </c>
      <c r="L52" s="88" t="s">
        <v>373</v>
      </c>
      <c r="M52" s="43">
        <v>111</v>
      </c>
      <c r="N52" s="46">
        <v>111</v>
      </c>
      <c r="O52" s="46"/>
      <c r="P52" s="48">
        <f>IF($C52=7,SUM($N52+$O52),)</f>
        <v>0</v>
      </c>
      <c r="Q52" s="48">
        <f>IF($C52=5,SUM($N52+$O52),)</f>
        <v>0</v>
      </c>
      <c r="R52" s="48">
        <f>IF($C52=2,SUM($N52+$O52),)</f>
        <v>111</v>
      </c>
      <c r="S52" s="48">
        <f>IF($C52=1,SUM($N52+$O52),)</f>
        <v>0</v>
      </c>
      <c r="T52" s="49">
        <f>P52+Q52+R52+S52</f>
        <v>111</v>
      </c>
    </row>
    <row r="53" spans="1:20" x14ac:dyDescent="0.2">
      <c r="A53" s="38">
        <v>45</v>
      </c>
      <c r="B53" s="39" t="s">
        <v>17</v>
      </c>
      <c r="C53" s="39">
        <v>2</v>
      </c>
      <c r="D53" s="45" t="s">
        <v>76</v>
      </c>
      <c r="E53" s="50">
        <v>23</v>
      </c>
      <c r="F53" s="42"/>
      <c r="G53" s="46">
        <v>519.83000000000004</v>
      </c>
      <c r="H53" s="46">
        <v>368</v>
      </c>
      <c r="I53" s="43" t="s">
        <v>18</v>
      </c>
      <c r="J53" s="44">
        <v>14</v>
      </c>
      <c r="K53" s="51" t="s">
        <v>77</v>
      </c>
      <c r="L53" s="86" t="s">
        <v>358</v>
      </c>
      <c r="M53" s="43">
        <v>520</v>
      </c>
      <c r="N53" s="46"/>
      <c r="O53" s="46">
        <v>28</v>
      </c>
      <c r="P53" s="48">
        <f>IF($C53=7,SUM($N53+$O53),)</f>
        <v>0</v>
      </c>
      <c r="Q53" s="48">
        <f>IF($C53=5,SUM($N53+$O53),)</f>
        <v>0</v>
      </c>
      <c r="R53" s="48">
        <f>IF($C53=2,SUM($N53+$O53),)</f>
        <v>28</v>
      </c>
      <c r="S53" s="48">
        <f>IF($C53=1,SUM($N53+$O53),)</f>
        <v>0</v>
      </c>
      <c r="T53" s="49">
        <f>P53+Q53+R53+S53</f>
        <v>28</v>
      </c>
    </row>
    <row r="54" spans="1:20" x14ac:dyDescent="0.2">
      <c r="A54" s="38">
        <v>46</v>
      </c>
      <c r="B54" s="39" t="s">
        <v>17</v>
      </c>
      <c r="C54" s="39">
        <v>2</v>
      </c>
      <c r="D54" s="45" t="s">
        <v>76</v>
      </c>
      <c r="E54" s="50">
        <v>25</v>
      </c>
      <c r="F54" s="42"/>
      <c r="G54" s="46">
        <v>411</v>
      </c>
      <c r="H54" s="46">
        <v>231</v>
      </c>
      <c r="I54" s="43" t="s">
        <v>18</v>
      </c>
      <c r="J54" s="44">
        <v>14</v>
      </c>
      <c r="K54" s="44" t="s">
        <v>78</v>
      </c>
      <c r="L54" s="86" t="s">
        <v>358</v>
      </c>
      <c r="M54" s="43">
        <v>411</v>
      </c>
      <c r="N54" s="46"/>
      <c r="O54" s="46">
        <v>34</v>
      </c>
      <c r="P54" s="48">
        <f>IF($C54=7,SUM($N54+$O54),)</f>
        <v>0</v>
      </c>
      <c r="Q54" s="48">
        <f>IF($C54=5,SUM($N54+$O54),)</f>
        <v>0</v>
      </c>
      <c r="R54" s="48">
        <f>IF($C54=2,SUM($N54+$O54),)</f>
        <v>34</v>
      </c>
      <c r="S54" s="48">
        <f>IF($C54=1,SUM($N54+$O54),)</f>
        <v>0</v>
      </c>
      <c r="T54" s="49">
        <f>P54+Q54+R54+S54</f>
        <v>34</v>
      </c>
    </row>
    <row r="55" spans="1:20" x14ac:dyDescent="0.2">
      <c r="A55" s="38">
        <v>47</v>
      </c>
      <c r="B55" s="39" t="s">
        <v>17</v>
      </c>
      <c r="C55" s="39">
        <v>2</v>
      </c>
      <c r="D55" s="45" t="s">
        <v>79</v>
      </c>
      <c r="E55" s="50">
        <v>4</v>
      </c>
      <c r="F55" s="42"/>
      <c r="G55" s="46">
        <v>139</v>
      </c>
      <c r="H55" s="46"/>
      <c r="I55" s="43" t="s">
        <v>45</v>
      </c>
      <c r="J55" s="44">
        <v>4</v>
      </c>
      <c r="K55" s="51" t="s">
        <v>80</v>
      </c>
      <c r="L55" s="84" t="s">
        <v>375</v>
      </c>
      <c r="M55" s="43">
        <v>139</v>
      </c>
      <c r="N55" s="46">
        <v>139</v>
      </c>
      <c r="O55" s="46">
        <v>209</v>
      </c>
      <c r="P55" s="48">
        <f>IF($C55=7,SUM($N55+$O55),)</f>
        <v>0</v>
      </c>
      <c r="Q55" s="48">
        <f>IF($C55=5,SUM($N55+$O55),)</f>
        <v>0</v>
      </c>
      <c r="R55" s="48">
        <f>IF($C55=2,SUM($N55+$O55),)</f>
        <v>348</v>
      </c>
      <c r="S55" s="48">
        <f>IF($C55=1,SUM($N55+$O55),)</f>
        <v>0</v>
      </c>
      <c r="T55" s="49">
        <f>P55+Q55+R55+S55</f>
        <v>348</v>
      </c>
    </row>
    <row r="56" spans="1:20" x14ac:dyDescent="0.2">
      <c r="A56" s="38">
        <v>48</v>
      </c>
      <c r="B56" s="39" t="s">
        <v>17</v>
      </c>
      <c r="C56" s="39">
        <v>2</v>
      </c>
      <c r="D56" s="45" t="s">
        <v>79</v>
      </c>
      <c r="E56" s="50">
        <v>7</v>
      </c>
      <c r="F56" s="45" t="s">
        <v>81</v>
      </c>
      <c r="G56" s="46">
        <v>3733</v>
      </c>
      <c r="H56" s="46">
        <v>3733</v>
      </c>
      <c r="I56" s="43" t="s">
        <v>45</v>
      </c>
      <c r="J56" s="44">
        <v>4</v>
      </c>
      <c r="K56" s="51" t="s">
        <v>82</v>
      </c>
      <c r="L56" s="86" t="s">
        <v>376</v>
      </c>
      <c r="M56" s="43">
        <v>7775</v>
      </c>
      <c r="N56" s="46">
        <v>2580</v>
      </c>
      <c r="O56" s="46"/>
      <c r="P56" s="48">
        <f>IF($C56=7,SUM($N56+$O56),)</f>
        <v>0</v>
      </c>
      <c r="Q56" s="48">
        <f>IF($C56=5,SUM($N56+$O56),)</f>
        <v>0</v>
      </c>
      <c r="R56" s="48">
        <f>IF($C56=2,SUM($N56+$O56),)</f>
        <v>2580</v>
      </c>
      <c r="S56" s="48">
        <f>IF($C56=1,SUM($N56+$O56),)</f>
        <v>0</v>
      </c>
      <c r="T56" s="49">
        <f>P56+Q56+R56+S56</f>
        <v>2580</v>
      </c>
    </row>
    <row r="57" spans="1:20" x14ac:dyDescent="0.2">
      <c r="A57" s="38">
        <v>49</v>
      </c>
      <c r="B57" s="39" t="s">
        <v>17</v>
      </c>
      <c r="C57" s="39">
        <v>2</v>
      </c>
      <c r="D57" s="45" t="s">
        <v>79</v>
      </c>
      <c r="E57" s="50">
        <v>10</v>
      </c>
      <c r="F57" s="42"/>
      <c r="G57" s="46">
        <v>4969</v>
      </c>
      <c r="H57" s="46">
        <v>4715</v>
      </c>
      <c r="I57" s="43" t="s">
        <v>45</v>
      </c>
      <c r="J57" s="44">
        <v>4</v>
      </c>
      <c r="K57" s="51" t="s">
        <v>83</v>
      </c>
      <c r="L57" s="84" t="s">
        <v>377</v>
      </c>
      <c r="M57" s="43">
        <v>5367</v>
      </c>
      <c r="N57" s="46">
        <v>5238</v>
      </c>
      <c r="O57" s="46">
        <v>333</v>
      </c>
      <c r="P57" s="48">
        <f>IF($C57=7,SUM($N57+$O57),)</f>
        <v>0</v>
      </c>
      <c r="Q57" s="48">
        <f>IF($C57=5,SUM($N57+$O57),)</f>
        <v>0</v>
      </c>
      <c r="R57" s="48">
        <f>IF($C57=2,SUM($N57+$O57),)</f>
        <v>5571</v>
      </c>
      <c r="S57" s="48">
        <f>IF($C57=1,SUM($N57+$O57),)</f>
        <v>0</v>
      </c>
      <c r="T57" s="49">
        <f>P57+Q57+R57+S57</f>
        <v>5571</v>
      </c>
    </row>
    <row r="58" spans="1:20" x14ac:dyDescent="0.2">
      <c r="A58" s="38">
        <v>50</v>
      </c>
      <c r="B58" s="39" t="s">
        <v>17</v>
      </c>
      <c r="C58" s="39">
        <v>2</v>
      </c>
      <c r="D58" s="45" t="s">
        <v>79</v>
      </c>
      <c r="E58" s="50">
        <v>15</v>
      </c>
      <c r="F58" s="42" t="s">
        <v>84</v>
      </c>
      <c r="G58" s="46">
        <v>2273</v>
      </c>
      <c r="H58" s="46">
        <v>2208</v>
      </c>
      <c r="I58" s="43" t="s">
        <v>45</v>
      </c>
      <c r="J58" s="44">
        <v>4</v>
      </c>
      <c r="K58" s="44" t="s">
        <v>85</v>
      </c>
      <c r="L58" s="88" t="s">
        <v>378</v>
      </c>
      <c r="M58" s="43">
        <v>2273</v>
      </c>
      <c r="N58" s="46">
        <v>2208</v>
      </c>
      <c r="O58" s="46"/>
      <c r="P58" s="48">
        <f>IF($C58=7,SUM($N58+$O58),)</f>
        <v>0</v>
      </c>
      <c r="Q58" s="48">
        <f>IF($C58=5,SUM($N58+$O58),)</f>
        <v>0</v>
      </c>
      <c r="R58" s="48">
        <f>IF($C58=2,SUM($N58+$O58),)</f>
        <v>2208</v>
      </c>
      <c r="S58" s="48">
        <f>IF($C58=1,SUM($N58+$O58),)</f>
        <v>0</v>
      </c>
      <c r="T58" s="49">
        <f>P58+Q58+R58+S58</f>
        <v>2208</v>
      </c>
    </row>
    <row r="59" spans="1:20" x14ac:dyDescent="0.2">
      <c r="A59" s="38">
        <v>51</v>
      </c>
      <c r="B59" s="39" t="s">
        <v>17</v>
      </c>
      <c r="C59" s="39">
        <v>2</v>
      </c>
      <c r="D59" s="45" t="s">
        <v>79</v>
      </c>
      <c r="E59" s="50">
        <v>20</v>
      </c>
      <c r="F59" s="42"/>
      <c r="G59" s="46">
        <v>158</v>
      </c>
      <c r="H59" s="46"/>
      <c r="I59" s="43" t="s">
        <v>45</v>
      </c>
      <c r="J59" s="44">
        <v>4</v>
      </c>
      <c r="K59" s="51" t="s">
        <v>86</v>
      </c>
      <c r="L59" s="84" t="s">
        <v>379</v>
      </c>
      <c r="M59" s="43">
        <v>158</v>
      </c>
      <c r="N59" s="46">
        <v>158</v>
      </c>
      <c r="O59" s="46">
        <v>213</v>
      </c>
      <c r="P59" s="48">
        <f>IF($C59=7,SUM($N59+$O59),)</f>
        <v>0</v>
      </c>
      <c r="Q59" s="48">
        <f>IF($C59=5,SUM($N59+$O59),)</f>
        <v>0</v>
      </c>
      <c r="R59" s="48">
        <f>IF($C59=2,SUM($N59+$O59),)</f>
        <v>371</v>
      </c>
      <c r="S59" s="48">
        <f>IF($C59=1,SUM($N59+$O59),)</f>
        <v>0</v>
      </c>
      <c r="T59" s="49">
        <f>P59+Q59+R59+S59</f>
        <v>371</v>
      </c>
    </row>
    <row r="60" spans="1:20" x14ac:dyDescent="0.2">
      <c r="A60" s="38">
        <v>52</v>
      </c>
      <c r="B60" s="39" t="s">
        <v>17</v>
      </c>
      <c r="C60" s="39">
        <v>2</v>
      </c>
      <c r="D60" s="45" t="s">
        <v>79</v>
      </c>
      <c r="E60" s="50">
        <v>26</v>
      </c>
      <c r="F60" s="42"/>
      <c r="G60" s="46">
        <v>0</v>
      </c>
      <c r="H60" s="46"/>
      <c r="I60" s="43" t="s">
        <v>45</v>
      </c>
      <c r="J60" s="44">
        <v>4</v>
      </c>
      <c r="K60" s="51" t="s">
        <v>87</v>
      </c>
      <c r="L60" s="86" t="s">
        <v>379</v>
      </c>
      <c r="M60" s="43"/>
      <c r="N60" s="46">
        <v>223</v>
      </c>
      <c r="O60" s="46">
        <v>97</v>
      </c>
      <c r="P60" s="48">
        <f>IF($C60=7,SUM($N60+$O60),)</f>
        <v>0</v>
      </c>
      <c r="Q60" s="48">
        <f>IF($C60=5,SUM($N60+$O60),)</f>
        <v>0</v>
      </c>
      <c r="R60" s="48">
        <f>IF($C60=2,SUM($N60+$O60),)</f>
        <v>320</v>
      </c>
      <c r="S60" s="48">
        <f>IF($C60=1,SUM($N60+$O60),)</f>
        <v>0</v>
      </c>
      <c r="T60" s="49">
        <f>P60+Q60+R60+S60</f>
        <v>320</v>
      </c>
    </row>
    <row r="61" spans="1:20" x14ac:dyDescent="0.2">
      <c r="A61" s="38">
        <v>53</v>
      </c>
      <c r="B61" s="39" t="s">
        <v>17</v>
      </c>
      <c r="C61" s="39">
        <v>2</v>
      </c>
      <c r="D61" s="45" t="s">
        <v>79</v>
      </c>
      <c r="E61" s="50">
        <v>28</v>
      </c>
      <c r="F61" s="42" t="s">
        <v>88</v>
      </c>
      <c r="G61" s="46">
        <v>0</v>
      </c>
      <c r="H61" s="46"/>
      <c r="I61" s="43" t="s">
        <v>45</v>
      </c>
      <c r="J61" s="44">
        <v>4</v>
      </c>
      <c r="K61" s="44" t="s">
        <v>89</v>
      </c>
      <c r="L61" s="84" t="s">
        <v>380</v>
      </c>
      <c r="M61" s="43"/>
      <c r="N61" s="46">
        <v>203</v>
      </c>
      <c r="O61" s="46">
        <v>292</v>
      </c>
      <c r="P61" s="48">
        <f>IF($C61=7,SUM($N61+$O61),)</f>
        <v>0</v>
      </c>
      <c r="Q61" s="48">
        <f>IF($C61=5,SUM($N61+$O61),)</f>
        <v>0</v>
      </c>
      <c r="R61" s="48">
        <f>IF($C61=2,SUM($N61+$O61),)</f>
        <v>495</v>
      </c>
      <c r="S61" s="48">
        <f>IF($C61=1,SUM($N61+$O61),)</f>
        <v>0</v>
      </c>
      <c r="T61" s="49">
        <f>P61+Q61+R61+S61</f>
        <v>495</v>
      </c>
    </row>
    <row r="62" spans="1:20" x14ac:dyDescent="0.2">
      <c r="A62" s="38">
        <v>54</v>
      </c>
      <c r="B62" s="39" t="s">
        <v>17</v>
      </c>
      <c r="C62" s="39">
        <v>2</v>
      </c>
      <c r="D62" s="45" t="s">
        <v>90</v>
      </c>
      <c r="E62" s="52">
        <v>1</v>
      </c>
      <c r="F62" s="42"/>
      <c r="G62" s="46">
        <v>378</v>
      </c>
      <c r="H62" s="46"/>
      <c r="I62" s="43" t="s">
        <v>47</v>
      </c>
      <c r="J62" s="44">
        <v>22</v>
      </c>
      <c r="K62" s="51" t="s">
        <v>91</v>
      </c>
      <c r="L62" s="86" t="s">
        <v>381</v>
      </c>
      <c r="M62" s="43">
        <v>852</v>
      </c>
      <c r="N62" s="46">
        <v>310</v>
      </c>
      <c r="O62" s="46">
        <v>165</v>
      </c>
      <c r="P62" s="48">
        <f>IF($C62=7,SUM($N62+$O62),)</f>
        <v>0</v>
      </c>
      <c r="Q62" s="48">
        <f>IF($C62=5,SUM($N62+$O62),)</f>
        <v>0</v>
      </c>
      <c r="R62" s="48">
        <f>IF($C62=2,SUM($N62+$O62),)</f>
        <v>475</v>
      </c>
      <c r="S62" s="48">
        <f>IF($C62=1,SUM($N62+$O62),)</f>
        <v>0</v>
      </c>
      <c r="T62" s="49">
        <f>P62+Q62+R62+S62</f>
        <v>475</v>
      </c>
    </row>
    <row r="63" spans="1:20" x14ac:dyDescent="0.2">
      <c r="A63" s="38">
        <v>55</v>
      </c>
      <c r="B63" s="39" t="s">
        <v>17</v>
      </c>
      <c r="C63" s="39">
        <v>2</v>
      </c>
      <c r="D63" s="45" t="s">
        <v>90</v>
      </c>
      <c r="E63" s="52">
        <v>3</v>
      </c>
      <c r="F63" s="42"/>
      <c r="G63" s="46">
        <v>348</v>
      </c>
      <c r="H63" s="46"/>
      <c r="I63" s="43" t="s">
        <v>47</v>
      </c>
      <c r="J63" s="44">
        <v>22</v>
      </c>
      <c r="K63" s="51" t="s">
        <v>92</v>
      </c>
      <c r="L63" s="86" t="s">
        <v>381</v>
      </c>
      <c r="M63" s="43">
        <v>1023</v>
      </c>
      <c r="N63" s="46">
        <v>196</v>
      </c>
      <c r="O63" s="46">
        <v>40</v>
      </c>
      <c r="P63" s="48">
        <f>IF($C63=7,SUM($N63+$O63),)</f>
        <v>0</v>
      </c>
      <c r="Q63" s="48">
        <f>IF($C63=5,SUM($N63+$O63),)</f>
        <v>0</v>
      </c>
      <c r="R63" s="48">
        <f>IF($C63=2,SUM($N63+$O63),)</f>
        <v>236</v>
      </c>
      <c r="S63" s="48">
        <f>IF($C63=1,SUM($N63+$O63),)</f>
        <v>0</v>
      </c>
      <c r="T63" s="49">
        <f>P63+Q63+R63+S63</f>
        <v>236</v>
      </c>
    </row>
    <row r="64" spans="1:20" x14ac:dyDescent="0.2">
      <c r="A64" s="38">
        <v>56</v>
      </c>
      <c r="B64" s="39" t="s">
        <v>17</v>
      </c>
      <c r="C64" s="39">
        <v>2</v>
      </c>
      <c r="D64" s="45" t="s">
        <v>90</v>
      </c>
      <c r="E64" s="50">
        <v>11</v>
      </c>
      <c r="F64" s="42"/>
      <c r="G64" s="46">
        <v>510</v>
      </c>
      <c r="H64" s="46">
        <v>510</v>
      </c>
      <c r="I64" s="43" t="s">
        <v>47</v>
      </c>
      <c r="J64" s="44">
        <v>22</v>
      </c>
      <c r="K64" s="51" t="s">
        <v>93</v>
      </c>
      <c r="L64" s="86" t="s">
        <v>382</v>
      </c>
      <c r="M64" s="43">
        <v>795</v>
      </c>
      <c r="N64" s="46">
        <v>503</v>
      </c>
      <c r="O64" s="46">
        <v>69</v>
      </c>
      <c r="P64" s="48">
        <f>IF($C64=7,SUM($N64+$O64),)</f>
        <v>0</v>
      </c>
      <c r="Q64" s="48">
        <f>IF($C64=5,SUM($N64+$O64),)</f>
        <v>0</v>
      </c>
      <c r="R64" s="48">
        <f>IF($C64=2,SUM($N64+$O64),)</f>
        <v>572</v>
      </c>
      <c r="S64" s="48">
        <f>IF($C64=1,SUM($N64+$O64),)</f>
        <v>0</v>
      </c>
      <c r="T64" s="49">
        <f>P64+Q64+R64+S64</f>
        <v>572</v>
      </c>
    </row>
    <row r="65" spans="1:20" x14ac:dyDescent="0.2">
      <c r="A65" s="38">
        <v>57</v>
      </c>
      <c r="B65" s="39" t="s">
        <v>17</v>
      </c>
      <c r="C65" s="39">
        <v>2</v>
      </c>
      <c r="D65" s="45" t="s">
        <v>90</v>
      </c>
      <c r="E65" s="50">
        <v>12</v>
      </c>
      <c r="F65" s="42"/>
      <c r="G65" s="46">
        <v>566</v>
      </c>
      <c r="H65" s="46">
        <v>566</v>
      </c>
      <c r="I65" s="43" t="s">
        <v>47</v>
      </c>
      <c r="J65" s="44">
        <v>20</v>
      </c>
      <c r="K65" s="51" t="s">
        <v>94</v>
      </c>
      <c r="L65" s="86" t="s">
        <v>383</v>
      </c>
      <c r="M65" s="43">
        <v>654</v>
      </c>
      <c r="N65" s="46"/>
      <c r="O65" s="46">
        <v>45</v>
      </c>
      <c r="P65" s="48">
        <f>IF($C65=7,SUM($N65+$O65),)</f>
        <v>0</v>
      </c>
      <c r="Q65" s="48">
        <f>IF($C65=5,SUM($N65+$O65),)</f>
        <v>0</v>
      </c>
      <c r="R65" s="48">
        <f>IF($C65=2,SUM($N65+$O65),)</f>
        <v>45</v>
      </c>
      <c r="S65" s="48">
        <f>IF($C65=1,SUM($N65+$O65),)</f>
        <v>0</v>
      </c>
      <c r="T65" s="49">
        <f>P65+Q65+R65+S65</f>
        <v>45</v>
      </c>
    </row>
    <row r="66" spans="1:20" x14ac:dyDescent="0.2">
      <c r="A66" s="38">
        <v>58</v>
      </c>
      <c r="B66" s="39" t="s">
        <v>17</v>
      </c>
      <c r="C66" s="39">
        <v>2</v>
      </c>
      <c r="D66" s="45" t="s">
        <v>90</v>
      </c>
      <c r="E66" s="50">
        <v>14</v>
      </c>
      <c r="F66" s="42" t="s">
        <v>95</v>
      </c>
      <c r="G66" s="46">
        <v>2362</v>
      </c>
      <c r="H66" s="46">
        <v>1016</v>
      </c>
      <c r="I66" s="43" t="s">
        <v>47</v>
      </c>
      <c r="J66" s="44">
        <v>20</v>
      </c>
      <c r="K66" s="51" t="s">
        <v>96</v>
      </c>
      <c r="L66" s="86" t="s">
        <v>383</v>
      </c>
      <c r="M66" s="43">
        <v>2917</v>
      </c>
      <c r="N66" s="46">
        <v>900</v>
      </c>
      <c r="O66" s="46">
        <v>69</v>
      </c>
      <c r="P66" s="48">
        <f>IF($C66=7,SUM($N66+$O66),)</f>
        <v>0</v>
      </c>
      <c r="Q66" s="48">
        <f>IF($C66=5,SUM($N66+$O66),)</f>
        <v>0</v>
      </c>
      <c r="R66" s="48">
        <f>IF($C66=2,SUM($N66+$O66),)</f>
        <v>969</v>
      </c>
      <c r="S66" s="48">
        <f>IF($C66=1,SUM($N66+$O66),)</f>
        <v>0</v>
      </c>
      <c r="T66" s="49">
        <f>P66+Q66+R66+S66</f>
        <v>969</v>
      </c>
    </row>
    <row r="67" spans="1:20" x14ac:dyDescent="0.2">
      <c r="A67" s="38">
        <v>59</v>
      </c>
      <c r="B67" s="39" t="s">
        <v>17</v>
      </c>
      <c r="C67" s="39">
        <v>2</v>
      </c>
      <c r="D67" s="45" t="s">
        <v>90</v>
      </c>
      <c r="E67" s="50">
        <v>19</v>
      </c>
      <c r="F67" s="42"/>
      <c r="G67" s="46">
        <v>181</v>
      </c>
      <c r="H67" s="46">
        <v>0</v>
      </c>
      <c r="I67" s="43"/>
      <c r="J67" s="44"/>
      <c r="K67" s="66"/>
      <c r="L67" s="88" t="s">
        <v>382</v>
      </c>
      <c r="M67" s="43">
        <v>281</v>
      </c>
      <c r="N67" s="46"/>
      <c r="O67" s="46">
        <v>17</v>
      </c>
      <c r="P67" s="48">
        <f>IF($C67=7,SUM($N67+$O67),)</f>
        <v>0</v>
      </c>
      <c r="Q67" s="48">
        <f>IF($C67=5,SUM($N67+$O67),)</f>
        <v>0</v>
      </c>
      <c r="R67" s="48">
        <f>IF($C67=2,SUM($N67+$O67),)</f>
        <v>17</v>
      </c>
      <c r="S67" s="48">
        <f>IF($C67=1,SUM($N67+$O67),)</f>
        <v>0</v>
      </c>
      <c r="T67" s="49">
        <f>P67+Q67+R67+S67</f>
        <v>17</v>
      </c>
    </row>
    <row r="68" spans="1:20" x14ac:dyDescent="0.2">
      <c r="A68" s="38">
        <v>60</v>
      </c>
      <c r="B68" s="39" t="s">
        <v>17</v>
      </c>
      <c r="C68" s="39">
        <v>2</v>
      </c>
      <c r="D68" s="45" t="s">
        <v>90</v>
      </c>
      <c r="E68" s="50">
        <v>21</v>
      </c>
      <c r="F68" s="42"/>
      <c r="G68" s="46">
        <v>740</v>
      </c>
      <c r="H68" s="46">
        <v>160</v>
      </c>
      <c r="I68" s="43" t="s">
        <v>47</v>
      </c>
      <c r="J68" s="44">
        <v>22</v>
      </c>
      <c r="K68" s="51" t="s">
        <v>97</v>
      </c>
      <c r="L68" s="86" t="s">
        <v>382</v>
      </c>
      <c r="M68" s="43">
        <v>1044</v>
      </c>
      <c r="N68" s="46">
        <v>267</v>
      </c>
      <c r="O68" s="46">
        <v>16</v>
      </c>
      <c r="P68" s="48">
        <f>IF($C68=7,SUM($N68+$O68),)</f>
        <v>0</v>
      </c>
      <c r="Q68" s="48">
        <f>IF($C68=5,SUM($N68+$O68),)</f>
        <v>0</v>
      </c>
      <c r="R68" s="48">
        <f>IF($C68=2,SUM($N68+$O68),)</f>
        <v>283</v>
      </c>
      <c r="S68" s="48">
        <f>IF($C68=1,SUM($N68+$O68),)</f>
        <v>0</v>
      </c>
      <c r="T68" s="49">
        <f>P68+Q68+R68+S68</f>
        <v>283</v>
      </c>
    </row>
    <row r="69" spans="1:20" x14ac:dyDescent="0.2">
      <c r="A69" s="38">
        <v>61</v>
      </c>
      <c r="B69" s="39" t="s">
        <v>17</v>
      </c>
      <c r="C69" s="39">
        <v>2</v>
      </c>
      <c r="D69" s="45" t="s">
        <v>90</v>
      </c>
      <c r="E69" s="50">
        <v>23</v>
      </c>
      <c r="F69" s="42"/>
      <c r="G69" s="46">
        <v>936</v>
      </c>
      <c r="H69" s="46">
        <v>82</v>
      </c>
      <c r="I69" s="43" t="s">
        <v>47</v>
      </c>
      <c r="J69" s="44">
        <v>22</v>
      </c>
      <c r="K69" s="44" t="s">
        <v>98</v>
      </c>
      <c r="L69" s="88" t="s">
        <v>383</v>
      </c>
      <c r="M69" s="43">
        <v>1156</v>
      </c>
      <c r="N69" s="46">
        <v>71</v>
      </c>
      <c r="O69" s="46"/>
      <c r="P69" s="48">
        <f>IF($C69=7,SUM($N69+$O69),)</f>
        <v>0</v>
      </c>
      <c r="Q69" s="48">
        <f>IF($C69=5,SUM($N69+$O69),)</f>
        <v>0</v>
      </c>
      <c r="R69" s="48">
        <f>IF($C69=2,SUM($N69+$O69),)</f>
        <v>71</v>
      </c>
      <c r="S69" s="48">
        <f>IF($C69=1,SUM($N69+$O69),)</f>
        <v>0</v>
      </c>
      <c r="T69" s="49">
        <f>P69+Q69+R69+S69</f>
        <v>71</v>
      </c>
    </row>
    <row r="70" spans="1:20" x14ac:dyDescent="0.2">
      <c r="A70" s="38">
        <v>62</v>
      </c>
      <c r="B70" s="39" t="s">
        <v>17</v>
      </c>
      <c r="C70" s="39">
        <v>2</v>
      </c>
      <c r="D70" s="45" t="s">
        <v>90</v>
      </c>
      <c r="E70" s="50">
        <v>42</v>
      </c>
      <c r="F70" s="42"/>
      <c r="G70" s="46">
        <v>598</v>
      </c>
      <c r="H70" s="46">
        <v>598</v>
      </c>
      <c r="I70" s="43" t="s">
        <v>47</v>
      </c>
      <c r="J70" s="44">
        <v>20</v>
      </c>
      <c r="K70" s="51" t="s">
        <v>99</v>
      </c>
      <c r="L70" s="86" t="s">
        <v>384</v>
      </c>
      <c r="M70" s="43">
        <v>1473</v>
      </c>
      <c r="N70" s="46">
        <v>551</v>
      </c>
      <c r="O70" s="46"/>
      <c r="P70" s="48">
        <f>IF($C70=7,SUM($N70+$O70),)</f>
        <v>0</v>
      </c>
      <c r="Q70" s="48">
        <f>IF($C70=5,SUM($N70+$O70),)</f>
        <v>0</v>
      </c>
      <c r="R70" s="48">
        <f>IF($C70=2,SUM($N70+$O70),)</f>
        <v>551</v>
      </c>
      <c r="S70" s="48">
        <f>IF($C70=1,SUM($N70+$O70),)</f>
        <v>0</v>
      </c>
      <c r="T70" s="49">
        <f>P70+Q70+R70+S70</f>
        <v>551</v>
      </c>
    </row>
    <row r="71" spans="1:20" x14ac:dyDescent="0.2">
      <c r="A71" s="38">
        <v>63</v>
      </c>
      <c r="B71" s="39" t="s">
        <v>17</v>
      </c>
      <c r="C71" s="39">
        <v>2</v>
      </c>
      <c r="D71" s="45" t="s">
        <v>100</v>
      </c>
      <c r="E71" s="50">
        <v>24</v>
      </c>
      <c r="F71" s="42"/>
      <c r="G71" s="46">
        <v>680</v>
      </c>
      <c r="H71" s="46">
        <v>680</v>
      </c>
      <c r="I71" s="43" t="s">
        <v>101</v>
      </c>
      <c r="J71" s="44">
        <v>6</v>
      </c>
      <c r="K71" s="44">
        <v>27</v>
      </c>
      <c r="L71" s="86" t="s">
        <v>385</v>
      </c>
      <c r="M71" s="43">
        <v>883</v>
      </c>
      <c r="N71" s="46">
        <v>53</v>
      </c>
      <c r="O71" s="46"/>
      <c r="P71" s="48">
        <f>IF($C71=7,SUM($N71+$O71),)</f>
        <v>0</v>
      </c>
      <c r="Q71" s="48">
        <f>IF($C71=5,SUM($N71+$O71),)</f>
        <v>0</v>
      </c>
      <c r="R71" s="48">
        <f>IF($C71=2,SUM($N71+$O71),)</f>
        <v>53</v>
      </c>
      <c r="S71" s="48">
        <f>IF($C71=1,SUM($N71+$O71),)</f>
        <v>0</v>
      </c>
      <c r="T71" s="49">
        <f>P71+Q71+R71+S71</f>
        <v>53</v>
      </c>
    </row>
    <row r="72" spans="1:20" x14ac:dyDescent="0.2">
      <c r="A72" s="38">
        <v>64</v>
      </c>
      <c r="B72" s="39" t="s">
        <v>17</v>
      </c>
      <c r="C72" s="39">
        <v>2</v>
      </c>
      <c r="D72" s="45" t="s">
        <v>102</v>
      </c>
      <c r="E72" s="41">
        <v>2</v>
      </c>
      <c r="F72" s="42"/>
      <c r="G72" s="46">
        <v>1367</v>
      </c>
      <c r="H72" s="46">
        <v>1191</v>
      </c>
      <c r="I72" s="43" t="s">
        <v>18</v>
      </c>
      <c r="J72" s="44">
        <v>12</v>
      </c>
      <c r="K72" s="44" t="s">
        <v>103</v>
      </c>
      <c r="L72" s="85" t="s">
        <v>386</v>
      </c>
      <c r="M72" s="43">
        <v>1367</v>
      </c>
      <c r="N72" s="46">
        <v>1374</v>
      </c>
      <c r="O72" s="46">
        <v>91</v>
      </c>
      <c r="P72" s="48">
        <f>IF($C72=7,SUM($N72+$O72),)</f>
        <v>0</v>
      </c>
      <c r="Q72" s="48">
        <f>IF($C72=5,SUM($N72+$O72),)</f>
        <v>0</v>
      </c>
      <c r="R72" s="48">
        <f>IF($C72=2,SUM($N72+$O72),)</f>
        <v>1465</v>
      </c>
      <c r="S72" s="48">
        <f>IF($C72=1,SUM($N72+$O72),)</f>
        <v>0</v>
      </c>
      <c r="T72" s="49">
        <f>P72+Q72+R72+S72</f>
        <v>1465</v>
      </c>
    </row>
    <row r="73" spans="1:20" x14ac:dyDescent="0.2">
      <c r="A73" s="38">
        <v>65</v>
      </c>
      <c r="B73" s="39" t="s">
        <v>17</v>
      </c>
      <c r="C73" s="39">
        <v>2</v>
      </c>
      <c r="D73" s="45" t="s">
        <v>102</v>
      </c>
      <c r="E73" s="52">
        <v>3</v>
      </c>
      <c r="F73" s="42"/>
      <c r="G73" s="46">
        <v>0</v>
      </c>
      <c r="H73" s="46"/>
      <c r="I73" s="43" t="s">
        <v>18</v>
      </c>
      <c r="J73" s="44">
        <v>12</v>
      </c>
      <c r="K73" s="44" t="s">
        <v>104</v>
      </c>
      <c r="L73" s="85" t="s">
        <v>386</v>
      </c>
      <c r="M73" s="43"/>
      <c r="N73" s="46">
        <v>58</v>
      </c>
      <c r="O73" s="46">
        <v>13</v>
      </c>
      <c r="P73" s="48">
        <f>IF($C73=7,SUM($N73+$O73),)</f>
        <v>0</v>
      </c>
      <c r="Q73" s="48">
        <f>IF($C73=5,SUM($N73+$O73),)</f>
        <v>0</v>
      </c>
      <c r="R73" s="48">
        <f>IF($C73=2,SUM($N73+$O73),)</f>
        <v>71</v>
      </c>
      <c r="S73" s="48">
        <f>IF($C73=1,SUM($N73+$O73),)</f>
        <v>0</v>
      </c>
      <c r="T73" s="49">
        <f>P73+Q73+R73+S73</f>
        <v>71</v>
      </c>
    </row>
    <row r="74" spans="1:20" x14ac:dyDescent="0.2">
      <c r="A74" s="38">
        <v>66</v>
      </c>
      <c r="B74" s="39" t="s">
        <v>17</v>
      </c>
      <c r="C74" s="39">
        <v>2</v>
      </c>
      <c r="D74" s="45" t="s">
        <v>105</v>
      </c>
      <c r="E74" s="52">
        <v>1</v>
      </c>
      <c r="F74" s="42"/>
      <c r="G74" s="46">
        <v>757</v>
      </c>
      <c r="H74" s="46">
        <v>757</v>
      </c>
      <c r="I74" s="43" t="s">
        <v>23</v>
      </c>
      <c r="J74" s="44">
        <v>12</v>
      </c>
      <c r="K74" s="51" t="s">
        <v>106</v>
      </c>
      <c r="L74" s="86" t="s">
        <v>387</v>
      </c>
      <c r="M74" s="43">
        <v>796</v>
      </c>
      <c r="N74" s="46">
        <v>388</v>
      </c>
      <c r="O74" s="46">
        <v>44</v>
      </c>
      <c r="P74" s="48">
        <f>IF($C74=7,SUM($N74+$O74),)</f>
        <v>0</v>
      </c>
      <c r="Q74" s="48">
        <f>IF($C74=5,SUM($N74+$O74),)</f>
        <v>0</v>
      </c>
      <c r="R74" s="48">
        <f>IF($C74=2,SUM($N74+$O74),)</f>
        <v>432</v>
      </c>
      <c r="S74" s="48">
        <f>IF($C74=1,SUM($N74+$O74),)</f>
        <v>0</v>
      </c>
      <c r="T74" s="49">
        <f>P74+Q74+R74+S74</f>
        <v>432</v>
      </c>
    </row>
    <row r="75" spans="1:20" x14ac:dyDescent="0.2">
      <c r="A75" s="38">
        <v>67</v>
      </c>
      <c r="B75" s="39" t="s">
        <v>17</v>
      </c>
      <c r="C75" s="39">
        <v>2</v>
      </c>
      <c r="D75" s="45" t="s">
        <v>107</v>
      </c>
      <c r="E75" s="50">
        <v>75</v>
      </c>
      <c r="F75" s="42"/>
      <c r="G75" s="46">
        <v>2272</v>
      </c>
      <c r="H75" s="46">
        <v>1184</v>
      </c>
      <c r="I75" s="43" t="s">
        <v>23</v>
      </c>
      <c r="J75" s="44">
        <v>12</v>
      </c>
      <c r="K75" s="51" t="s">
        <v>108</v>
      </c>
      <c r="L75" s="86" t="s">
        <v>388</v>
      </c>
      <c r="M75" s="43">
        <v>2527</v>
      </c>
      <c r="N75" s="46">
        <v>1922</v>
      </c>
      <c r="O75" s="46">
        <v>179</v>
      </c>
      <c r="P75" s="48">
        <f>IF($C75=7,SUM($N75+$O75),)</f>
        <v>0</v>
      </c>
      <c r="Q75" s="48">
        <f>IF($C75=5,SUM($N75+$O75),)</f>
        <v>0</v>
      </c>
      <c r="R75" s="48">
        <f>IF($C75=2,SUM($N75+$O75),)</f>
        <v>2101</v>
      </c>
      <c r="S75" s="48">
        <f>IF($C75=1,SUM($N75+$O75),)</f>
        <v>0</v>
      </c>
      <c r="T75" s="49">
        <f>P75+Q75+R75+S75</f>
        <v>2101</v>
      </c>
    </row>
    <row r="76" spans="1:20" x14ac:dyDescent="0.2">
      <c r="A76" s="38">
        <v>68</v>
      </c>
      <c r="B76" s="39" t="s">
        <v>17</v>
      </c>
      <c r="C76" s="39">
        <v>2</v>
      </c>
      <c r="D76" s="45" t="s">
        <v>109</v>
      </c>
      <c r="E76" s="50">
        <v>22</v>
      </c>
      <c r="F76" s="42"/>
      <c r="G76" s="46">
        <v>898</v>
      </c>
      <c r="H76" s="46">
        <v>898</v>
      </c>
      <c r="I76" s="43" t="s">
        <v>18</v>
      </c>
      <c r="J76" s="44">
        <v>11</v>
      </c>
      <c r="K76" s="44">
        <v>103</v>
      </c>
      <c r="L76" s="84" t="s">
        <v>389</v>
      </c>
      <c r="M76" s="43">
        <v>997</v>
      </c>
      <c r="N76" s="46"/>
      <c r="O76" s="46">
        <v>38</v>
      </c>
      <c r="P76" s="48">
        <f>IF($C76=7,SUM($N76+$O76),)</f>
        <v>0</v>
      </c>
      <c r="Q76" s="48">
        <f>IF($C76=5,SUM($N76+$O76),)</f>
        <v>0</v>
      </c>
      <c r="R76" s="48">
        <f>IF($C76=2,SUM($N76+$O76),)</f>
        <v>38</v>
      </c>
      <c r="S76" s="48">
        <f>IF($C76=1,SUM($N76+$O76),)</f>
        <v>0</v>
      </c>
      <c r="T76" s="49">
        <f>P76+Q76+R76+S76</f>
        <v>38</v>
      </c>
    </row>
    <row r="77" spans="1:20" x14ac:dyDescent="0.2">
      <c r="A77" s="38">
        <v>69</v>
      </c>
      <c r="B77" s="39" t="s">
        <v>17</v>
      </c>
      <c r="C77" s="39">
        <v>2</v>
      </c>
      <c r="D77" s="45" t="s">
        <v>109</v>
      </c>
      <c r="E77" s="50">
        <v>55</v>
      </c>
      <c r="F77" s="45">
        <v>57</v>
      </c>
      <c r="G77" s="46">
        <v>1160.25</v>
      </c>
      <c r="H77" s="46">
        <v>946</v>
      </c>
      <c r="I77" s="43" t="s">
        <v>18</v>
      </c>
      <c r="J77" s="44">
        <v>11</v>
      </c>
      <c r="K77" s="44" t="s">
        <v>110</v>
      </c>
      <c r="L77" s="84" t="s">
        <v>390</v>
      </c>
      <c r="M77" s="43">
        <v>1200</v>
      </c>
      <c r="N77" s="46">
        <v>724</v>
      </c>
      <c r="O77" s="46">
        <v>63</v>
      </c>
      <c r="P77" s="48">
        <f>IF($C77=7,SUM($N77+$O77),)</f>
        <v>0</v>
      </c>
      <c r="Q77" s="48">
        <f>IF($C77=5,SUM($N77+$O77),)</f>
        <v>0</v>
      </c>
      <c r="R77" s="48">
        <f>IF($C77=2,SUM($N77+$O77),)</f>
        <v>787</v>
      </c>
      <c r="S77" s="48">
        <f>IF($C77=1,SUM($N77+$O77),)</f>
        <v>0</v>
      </c>
      <c r="T77" s="49">
        <f>P77+Q77+R77+S77</f>
        <v>787</v>
      </c>
    </row>
    <row r="78" spans="1:20" x14ac:dyDescent="0.2">
      <c r="A78" s="38">
        <v>70</v>
      </c>
      <c r="B78" s="39" t="s">
        <v>17</v>
      </c>
      <c r="C78" s="39">
        <v>2</v>
      </c>
      <c r="D78" s="45" t="s">
        <v>111</v>
      </c>
      <c r="E78" s="41">
        <v>13</v>
      </c>
      <c r="F78" s="42"/>
      <c r="G78" s="46">
        <v>308</v>
      </c>
      <c r="H78" s="46">
        <v>308</v>
      </c>
      <c r="I78" s="43"/>
      <c r="J78" s="44"/>
      <c r="K78" s="44"/>
      <c r="L78" s="84" t="s">
        <v>391</v>
      </c>
      <c r="M78" s="43">
        <v>331</v>
      </c>
      <c r="N78" s="46"/>
      <c r="O78" s="46">
        <v>31</v>
      </c>
      <c r="P78" s="48">
        <f>IF($C78=7,SUM($N78+$O78),)</f>
        <v>0</v>
      </c>
      <c r="Q78" s="48">
        <f>IF($C78=5,SUM($N78+$O78),)</f>
        <v>0</v>
      </c>
      <c r="R78" s="48">
        <f>IF($C78=2,SUM($N78+$O78),)</f>
        <v>31</v>
      </c>
      <c r="S78" s="48">
        <f>IF($C78=1,SUM($N78+$O78),)</f>
        <v>0</v>
      </c>
      <c r="T78" s="49">
        <f>P78+Q78+R78+S78</f>
        <v>31</v>
      </c>
    </row>
    <row r="79" spans="1:20" x14ac:dyDescent="0.2">
      <c r="A79" s="38">
        <v>71</v>
      </c>
      <c r="B79" s="39" t="s">
        <v>17</v>
      </c>
      <c r="C79" s="39">
        <v>2</v>
      </c>
      <c r="D79" s="45" t="s">
        <v>111</v>
      </c>
      <c r="E79" s="50">
        <v>95</v>
      </c>
      <c r="F79" s="42"/>
      <c r="G79" s="46">
        <v>167</v>
      </c>
      <c r="H79" s="46">
        <v>167</v>
      </c>
      <c r="I79" s="43" t="s">
        <v>47</v>
      </c>
      <c r="J79" s="44">
        <v>22</v>
      </c>
      <c r="K79" s="51" t="s">
        <v>112</v>
      </c>
      <c r="L79" s="86" t="s">
        <v>392</v>
      </c>
      <c r="M79" s="43">
        <v>406</v>
      </c>
      <c r="N79" s="46">
        <v>174</v>
      </c>
      <c r="O79" s="46">
        <v>99</v>
      </c>
      <c r="P79" s="48">
        <f>IF($C79=7,SUM($N79+$O79),)</f>
        <v>0</v>
      </c>
      <c r="Q79" s="48">
        <f>IF($C79=5,SUM($N79+$O79),)</f>
        <v>0</v>
      </c>
      <c r="R79" s="48">
        <f>IF($C79=2,SUM($N79+$O79),)</f>
        <v>273</v>
      </c>
      <c r="S79" s="48">
        <f>IF($C79=1,SUM($N79+$O79),)</f>
        <v>0</v>
      </c>
      <c r="T79" s="49">
        <f>P79+Q79+R79+S79</f>
        <v>273</v>
      </c>
    </row>
    <row r="80" spans="1:20" x14ac:dyDescent="0.2">
      <c r="A80" s="38">
        <v>72</v>
      </c>
      <c r="B80" s="39" t="s">
        <v>17</v>
      </c>
      <c r="C80" s="39">
        <v>2</v>
      </c>
      <c r="D80" s="45" t="s">
        <v>111</v>
      </c>
      <c r="E80" s="50">
        <v>97</v>
      </c>
      <c r="F80" s="42"/>
      <c r="G80" s="46">
        <v>721</v>
      </c>
      <c r="H80" s="46">
        <v>384</v>
      </c>
      <c r="I80" s="43" t="s">
        <v>47</v>
      </c>
      <c r="J80" s="44">
        <v>22</v>
      </c>
      <c r="K80" s="51" t="s">
        <v>113</v>
      </c>
      <c r="L80" s="86" t="s">
        <v>392</v>
      </c>
      <c r="M80" s="43">
        <v>1221</v>
      </c>
      <c r="N80" s="46">
        <v>387</v>
      </c>
      <c r="O80" s="46">
        <v>98</v>
      </c>
      <c r="P80" s="48">
        <f>IF($C80=7,SUM($N80+$O80),)</f>
        <v>0</v>
      </c>
      <c r="Q80" s="48">
        <f>IF($C80=5,SUM($N80+$O80),)</f>
        <v>0</v>
      </c>
      <c r="R80" s="48">
        <f>IF($C80=2,SUM($N80+$O80),)</f>
        <v>485</v>
      </c>
      <c r="S80" s="48">
        <f>IF($C80=1,SUM($N80+$O80),)</f>
        <v>0</v>
      </c>
      <c r="T80" s="49">
        <f>P80+Q80+R80+S80</f>
        <v>485</v>
      </c>
    </row>
    <row r="81" spans="1:20" x14ac:dyDescent="0.2">
      <c r="A81" s="38">
        <v>73</v>
      </c>
      <c r="B81" s="39" t="s">
        <v>17</v>
      </c>
      <c r="C81" s="39">
        <v>2</v>
      </c>
      <c r="D81" s="45" t="s">
        <v>111</v>
      </c>
      <c r="E81" s="50">
        <v>105</v>
      </c>
      <c r="F81" s="42"/>
      <c r="G81" s="46">
        <v>1369</v>
      </c>
      <c r="H81" s="46">
        <v>1369</v>
      </c>
      <c r="I81" s="43" t="s">
        <v>47</v>
      </c>
      <c r="J81" s="44">
        <v>22</v>
      </c>
      <c r="K81" s="53" t="s">
        <v>114</v>
      </c>
      <c r="L81" s="88" t="s">
        <v>393</v>
      </c>
      <c r="M81" s="43">
        <v>1539</v>
      </c>
      <c r="N81" s="46">
        <v>478</v>
      </c>
      <c r="O81" s="46">
        <v>124</v>
      </c>
      <c r="P81" s="48">
        <f>IF($C81=7,SUM($N81+$O81),)</f>
        <v>0</v>
      </c>
      <c r="Q81" s="48">
        <f>IF($C81=5,SUM($N81+$O81),)</f>
        <v>0</v>
      </c>
      <c r="R81" s="48">
        <f>IF($C81=2,SUM($N81+$O81),)</f>
        <v>602</v>
      </c>
      <c r="S81" s="48">
        <f>IF($C81=1,SUM($N81+$O81),)</f>
        <v>0</v>
      </c>
      <c r="T81" s="49">
        <f>P81+Q81+R81+S81</f>
        <v>602</v>
      </c>
    </row>
    <row r="82" spans="1:20" x14ac:dyDescent="0.2">
      <c r="A82" s="38">
        <v>74</v>
      </c>
      <c r="B82" s="39" t="s">
        <v>17</v>
      </c>
      <c r="C82" s="39">
        <v>2</v>
      </c>
      <c r="D82" s="45" t="s">
        <v>111</v>
      </c>
      <c r="E82" s="50">
        <v>113</v>
      </c>
      <c r="F82" s="42"/>
      <c r="G82" s="46">
        <v>1267</v>
      </c>
      <c r="H82" s="46">
        <v>120</v>
      </c>
      <c r="I82" s="43" t="s">
        <v>47</v>
      </c>
      <c r="J82" s="44">
        <v>19</v>
      </c>
      <c r="K82" s="51" t="s">
        <v>115</v>
      </c>
      <c r="L82" s="86" t="s">
        <v>394</v>
      </c>
      <c r="M82" s="43">
        <v>1387</v>
      </c>
      <c r="N82" s="46">
        <v>90</v>
      </c>
      <c r="O82" s="46">
        <v>6</v>
      </c>
      <c r="P82" s="48">
        <f>IF($C82=7,SUM($N82+$O82),)</f>
        <v>0</v>
      </c>
      <c r="Q82" s="48">
        <f>IF($C82=5,SUM($N82+$O82),)</f>
        <v>0</v>
      </c>
      <c r="R82" s="48">
        <f>IF($C82=2,SUM($N82+$O82),)</f>
        <v>96</v>
      </c>
      <c r="S82" s="48">
        <f>IF($C82=1,SUM($N82+$O82),)</f>
        <v>0</v>
      </c>
      <c r="T82" s="49">
        <f>P82+Q82+R82+S82</f>
        <v>96</v>
      </c>
    </row>
    <row r="83" spans="1:20" x14ac:dyDescent="0.2">
      <c r="A83" s="38">
        <v>75</v>
      </c>
      <c r="B83" s="39" t="s">
        <v>17</v>
      </c>
      <c r="C83" s="39">
        <v>2</v>
      </c>
      <c r="D83" s="45" t="s">
        <v>111</v>
      </c>
      <c r="E83" s="50">
        <v>131</v>
      </c>
      <c r="F83" s="42"/>
      <c r="G83" s="46">
        <v>227</v>
      </c>
      <c r="H83" s="46"/>
      <c r="I83" s="43" t="s">
        <v>47</v>
      </c>
      <c r="J83" s="44">
        <v>19</v>
      </c>
      <c r="K83" s="44" t="s">
        <v>116</v>
      </c>
      <c r="L83" s="84" t="s">
        <v>395</v>
      </c>
      <c r="M83" s="43">
        <v>967</v>
      </c>
      <c r="N83" s="46"/>
      <c r="O83" s="46">
        <v>113</v>
      </c>
      <c r="P83" s="48">
        <f>IF($C83=7,SUM($N83+$O83),)</f>
        <v>0</v>
      </c>
      <c r="Q83" s="48">
        <f>IF($C83=5,SUM($N83+$O83),)</f>
        <v>0</v>
      </c>
      <c r="R83" s="48">
        <f>IF($C83=2,SUM($N83+$O83),)</f>
        <v>113</v>
      </c>
      <c r="S83" s="48">
        <f>IF($C83=1,SUM($N83+$O83),)</f>
        <v>0</v>
      </c>
      <c r="T83" s="49">
        <f>P83+Q83+R83+S83</f>
        <v>113</v>
      </c>
    </row>
    <row r="84" spans="1:20" x14ac:dyDescent="0.2">
      <c r="A84" s="38">
        <v>76</v>
      </c>
      <c r="B84" s="39" t="s">
        <v>17</v>
      </c>
      <c r="C84" s="39">
        <v>2</v>
      </c>
      <c r="D84" s="45" t="s">
        <v>111</v>
      </c>
      <c r="E84" s="50">
        <v>134</v>
      </c>
      <c r="F84" s="42"/>
      <c r="G84" s="46">
        <v>611</v>
      </c>
      <c r="H84" s="46">
        <v>611</v>
      </c>
      <c r="I84" s="43" t="s">
        <v>47</v>
      </c>
      <c r="J84" s="44">
        <v>19</v>
      </c>
      <c r="K84" s="51" t="s">
        <v>9</v>
      </c>
      <c r="L84" s="86" t="s">
        <v>396</v>
      </c>
      <c r="M84" s="43">
        <v>860</v>
      </c>
      <c r="N84" s="46">
        <v>594</v>
      </c>
      <c r="O84" s="46">
        <v>92</v>
      </c>
      <c r="P84" s="48">
        <f>IF($C84=7,SUM($N84+$O84),)</f>
        <v>0</v>
      </c>
      <c r="Q84" s="48">
        <f>IF($C84=5,SUM($N84+$O84),)</f>
        <v>0</v>
      </c>
      <c r="R84" s="48">
        <f>IF($C84=2,SUM($N84+$O84),)</f>
        <v>686</v>
      </c>
      <c r="S84" s="48">
        <f>IF($C84=1,SUM($N84+$O84),)</f>
        <v>0</v>
      </c>
      <c r="T84" s="49">
        <f>P84+Q84+R84+S84</f>
        <v>686</v>
      </c>
    </row>
    <row r="85" spans="1:20" x14ac:dyDescent="0.2">
      <c r="A85" s="38">
        <v>77</v>
      </c>
      <c r="B85" s="39" t="s">
        <v>17</v>
      </c>
      <c r="C85" s="39">
        <v>2</v>
      </c>
      <c r="D85" s="45" t="s">
        <v>111</v>
      </c>
      <c r="E85" s="50">
        <v>136</v>
      </c>
      <c r="F85" s="42"/>
      <c r="G85" s="46">
        <v>159</v>
      </c>
      <c r="H85" s="46">
        <v>159</v>
      </c>
      <c r="I85" s="43" t="s">
        <v>47</v>
      </c>
      <c r="J85" s="44">
        <v>19</v>
      </c>
      <c r="K85" s="51" t="s">
        <v>117</v>
      </c>
      <c r="L85" s="86" t="s">
        <v>396</v>
      </c>
      <c r="M85" s="43">
        <v>356</v>
      </c>
      <c r="N85" s="46">
        <v>163</v>
      </c>
      <c r="O85" s="46">
        <v>108</v>
      </c>
      <c r="P85" s="48">
        <f>IF($C85=7,SUM($N85+$O85),)</f>
        <v>0</v>
      </c>
      <c r="Q85" s="48">
        <f>IF($C85=5,SUM($N85+$O85),)</f>
        <v>0</v>
      </c>
      <c r="R85" s="48">
        <f>IF($C85=2,SUM($N85+$O85),)</f>
        <v>271</v>
      </c>
      <c r="S85" s="48">
        <f>IF($C85=1,SUM($N85+$O85),)</f>
        <v>0</v>
      </c>
      <c r="T85" s="49">
        <f>P85+Q85+R85+S85</f>
        <v>271</v>
      </c>
    </row>
    <row r="86" spans="1:20" x14ac:dyDescent="0.2">
      <c r="A86" s="38">
        <v>78</v>
      </c>
      <c r="B86" s="39" t="s">
        <v>17</v>
      </c>
      <c r="C86" s="39">
        <v>2</v>
      </c>
      <c r="D86" s="45" t="s">
        <v>111</v>
      </c>
      <c r="E86" s="50">
        <v>138</v>
      </c>
      <c r="F86" s="42"/>
      <c r="G86" s="46"/>
      <c r="H86" s="46"/>
      <c r="I86" s="43" t="s">
        <v>47</v>
      </c>
      <c r="J86" s="44">
        <v>15</v>
      </c>
      <c r="K86" s="44" t="s">
        <v>118</v>
      </c>
      <c r="L86" s="86" t="s">
        <v>396</v>
      </c>
      <c r="M86" s="43"/>
      <c r="N86" s="46">
        <v>199</v>
      </c>
      <c r="O86" s="46">
        <v>37</v>
      </c>
      <c r="P86" s="48">
        <f>IF($C86=7,SUM($N86+$O86),)</f>
        <v>0</v>
      </c>
      <c r="Q86" s="48">
        <f>IF($C86=5,SUM($N86+$O86),)</f>
        <v>0</v>
      </c>
      <c r="R86" s="48">
        <f>IF($C86=2,SUM($N86+$O86),)</f>
        <v>236</v>
      </c>
      <c r="S86" s="48">
        <f>IF($C86=1,SUM($N86+$O86),)</f>
        <v>0</v>
      </c>
      <c r="T86" s="49">
        <f>P86+Q86+R86+S86</f>
        <v>236</v>
      </c>
    </row>
    <row r="87" spans="1:20" x14ac:dyDescent="0.2">
      <c r="A87" s="38">
        <v>79</v>
      </c>
      <c r="B87" s="39" t="s">
        <v>17</v>
      </c>
      <c r="C87" s="39">
        <v>2</v>
      </c>
      <c r="D87" s="45" t="s">
        <v>111</v>
      </c>
      <c r="E87" s="50">
        <v>140</v>
      </c>
      <c r="F87" s="42"/>
      <c r="G87" s="46"/>
      <c r="H87" s="46"/>
      <c r="I87" s="43" t="s">
        <v>47</v>
      </c>
      <c r="J87" s="44">
        <v>15</v>
      </c>
      <c r="K87" s="51" t="s">
        <v>119</v>
      </c>
      <c r="L87" s="86" t="s">
        <v>396</v>
      </c>
      <c r="M87" s="43"/>
      <c r="N87" s="46">
        <v>175</v>
      </c>
      <c r="O87" s="46">
        <v>40</v>
      </c>
      <c r="P87" s="48">
        <f>IF($C87=7,SUM($N87+$O87),)</f>
        <v>0</v>
      </c>
      <c r="Q87" s="48">
        <f>IF($C87=5,SUM($N87+$O87),)</f>
        <v>0</v>
      </c>
      <c r="R87" s="48">
        <f>IF($C87=2,SUM($N87+$O87),)</f>
        <v>215</v>
      </c>
      <c r="S87" s="48">
        <f>IF($C87=1,SUM($N87+$O87),)</f>
        <v>0</v>
      </c>
      <c r="T87" s="49">
        <f>P87+Q87+R87+S87</f>
        <v>215</v>
      </c>
    </row>
    <row r="88" spans="1:20" x14ac:dyDescent="0.2">
      <c r="A88" s="38">
        <v>80</v>
      </c>
      <c r="B88" s="39" t="s">
        <v>17</v>
      </c>
      <c r="C88" s="39">
        <v>2</v>
      </c>
      <c r="D88" s="45" t="s">
        <v>111</v>
      </c>
      <c r="E88" s="50">
        <v>142</v>
      </c>
      <c r="F88" s="42"/>
      <c r="G88" s="46"/>
      <c r="H88" s="46"/>
      <c r="I88" s="43" t="s">
        <v>47</v>
      </c>
      <c r="J88" s="44">
        <v>15</v>
      </c>
      <c r="K88" s="51" t="s">
        <v>120</v>
      </c>
      <c r="L88" s="86" t="s">
        <v>396</v>
      </c>
      <c r="M88" s="43"/>
      <c r="N88" s="46">
        <v>178</v>
      </c>
      <c r="O88" s="46">
        <v>41</v>
      </c>
      <c r="P88" s="48">
        <f>IF($C88=7,SUM($N88+$O88),)</f>
        <v>0</v>
      </c>
      <c r="Q88" s="48">
        <f>IF($C88=5,SUM($N88+$O88),)</f>
        <v>0</v>
      </c>
      <c r="R88" s="48">
        <f>IF($C88=2,SUM($N88+$O88),)</f>
        <v>219</v>
      </c>
      <c r="S88" s="48">
        <f>IF($C88=1,SUM($N88+$O88),)</f>
        <v>0</v>
      </c>
      <c r="T88" s="49">
        <f>P88+Q88+R88+S88</f>
        <v>219</v>
      </c>
    </row>
    <row r="89" spans="1:20" x14ac:dyDescent="0.2">
      <c r="A89" s="38">
        <v>81</v>
      </c>
      <c r="B89" s="39" t="s">
        <v>17</v>
      </c>
      <c r="C89" s="39">
        <v>2</v>
      </c>
      <c r="D89" s="45" t="s">
        <v>111</v>
      </c>
      <c r="E89" s="50">
        <v>146</v>
      </c>
      <c r="F89" s="42"/>
      <c r="G89" s="46">
        <v>137</v>
      </c>
      <c r="H89" s="46">
        <v>137</v>
      </c>
      <c r="I89" s="43" t="s">
        <v>47</v>
      </c>
      <c r="J89" s="44">
        <v>15</v>
      </c>
      <c r="K89" s="44" t="s">
        <v>121</v>
      </c>
      <c r="L89" s="86" t="s">
        <v>397</v>
      </c>
      <c r="M89" s="43"/>
      <c r="N89" s="46">
        <v>31</v>
      </c>
      <c r="O89" s="46">
        <v>59</v>
      </c>
      <c r="P89" s="48">
        <f>IF($C89=7,SUM($N89+$O89),)</f>
        <v>0</v>
      </c>
      <c r="Q89" s="48">
        <f>IF($C89=5,SUM($N89+$O89),)</f>
        <v>0</v>
      </c>
      <c r="R89" s="48">
        <f>IF($C89=2,SUM($N89+$O89),)</f>
        <v>90</v>
      </c>
      <c r="S89" s="48">
        <f>IF($C89=1,SUM($N89+$O89),)</f>
        <v>0</v>
      </c>
      <c r="T89" s="49">
        <f>P89+Q89+R89+S89</f>
        <v>90</v>
      </c>
    </row>
    <row r="90" spans="1:20" x14ac:dyDescent="0.2">
      <c r="A90" s="38">
        <v>82</v>
      </c>
      <c r="B90" s="39" t="s">
        <v>17</v>
      </c>
      <c r="C90" s="39">
        <v>2</v>
      </c>
      <c r="D90" s="45" t="s">
        <v>122</v>
      </c>
      <c r="E90" s="50">
        <v>4</v>
      </c>
      <c r="F90" s="42"/>
      <c r="G90" s="46">
        <v>336</v>
      </c>
      <c r="H90" s="46">
        <v>193</v>
      </c>
      <c r="I90" s="43" t="s">
        <v>47</v>
      </c>
      <c r="J90" s="44">
        <v>19</v>
      </c>
      <c r="K90" s="51" t="s">
        <v>10</v>
      </c>
      <c r="L90" s="86" t="s">
        <v>395</v>
      </c>
      <c r="M90" s="43">
        <v>467</v>
      </c>
      <c r="N90" s="46">
        <v>208</v>
      </c>
      <c r="O90" s="46">
        <v>12</v>
      </c>
      <c r="P90" s="48">
        <f>IF($C90=7,SUM($N90+$O90),)</f>
        <v>0</v>
      </c>
      <c r="Q90" s="48">
        <f>IF($C90=5,SUM($N90+$O90),)</f>
        <v>0</v>
      </c>
      <c r="R90" s="48">
        <f>IF($C90=2,SUM($N90+$O90),)</f>
        <v>220</v>
      </c>
      <c r="S90" s="48">
        <f>IF($C90=1,SUM($N90+$O90),)</f>
        <v>0</v>
      </c>
      <c r="T90" s="49">
        <f>P90+Q90+R90+S90</f>
        <v>220</v>
      </c>
    </row>
    <row r="91" spans="1:20" x14ac:dyDescent="0.2">
      <c r="A91" s="38">
        <v>83</v>
      </c>
      <c r="B91" s="39" t="s">
        <v>17</v>
      </c>
      <c r="C91" s="39">
        <v>2</v>
      </c>
      <c r="D91" s="45" t="s">
        <v>122</v>
      </c>
      <c r="E91" s="50">
        <v>30</v>
      </c>
      <c r="F91" s="42"/>
      <c r="G91" s="46">
        <v>1440</v>
      </c>
      <c r="H91" s="46">
        <v>913</v>
      </c>
      <c r="I91" s="43" t="s">
        <v>47</v>
      </c>
      <c r="J91" s="44">
        <v>20</v>
      </c>
      <c r="K91" s="51" t="s">
        <v>123</v>
      </c>
      <c r="L91" s="86" t="s">
        <v>398</v>
      </c>
      <c r="M91" s="43">
        <v>1731</v>
      </c>
      <c r="N91" s="46">
        <v>482</v>
      </c>
      <c r="O91" s="46"/>
      <c r="P91" s="48">
        <f>IF($C91=7,SUM($N91+$O91),)</f>
        <v>0</v>
      </c>
      <c r="Q91" s="48">
        <f>IF($C91=5,SUM($N91+$O91),)</f>
        <v>0</v>
      </c>
      <c r="R91" s="48">
        <f>IF($C91=2,SUM($N91+$O91),)</f>
        <v>482</v>
      </c>
      <c r="S91" s="48">
        <f>IF($C91=1,SUM($N91+$O91),)</f>
        <v>0</v>
      </c>
      <c r="T91" s="49">
        <f>P91+Q91+R91+S91</f>
        <v>482</v>
      </c>
    </row>
    <row r="92" spans="1:20" x14ac:dyDescent="0.2">
      <c r="A92" s="38">
        <v>84</v>
      </c>
      <c r="B92" s="39" t="s">
        <v>17</v>
      </c>
      <c r="C92" s="39">
        <v>2</v>
      </c>
      <c r="D92" s="45" t="s">
        <v>122</v>
      </c>
      <c r="E92" s="50">
        <v>68</v>
      </c>
      <c r="F92" s="42"/>
      <c r="G92" s="46">
        <v>0</v>
      </c>
      <c r="H92" s="46"/>
      <c r="I92" s="43" t="s">
        <v>47</v>
      </c>
      <c r="J92" s="44">
        <v>20</v>
      </c>
      <c r="K92" s="44" t="s">
        <v>124</v>
      </c>
      <c r="L92" s="88" t="s">
        <v>399</v>
      </c>
      <c r="M92" s="43"/>
      <c r="N92" s="46">
        <v>501</v>
      </c>
      <c r="O92" s="46"/>
      <c r="P92" s="48">
        <f>IF($C92=7,SUM($N92+$O92),)</f>
        <v>0</v>
      </c>
      <c r="Q92" s="48">
        <f>IF($C92=5,SUM($N92+$O92),)</f>
        <v>0</v>
      </c>
      <c r="R92" s="48">
        <f>IF($C92=2,SUM($N92+$O92),)</f>
        <v>501</v>
      </c>
      <c r="S92" s="48">
        <f>IF($C92=1,SUM($N92+$O92),)</f>
        <v>0</v>
      </c>
      <c r="T92" s="49">
        <f>P92+Q92+R92+S92</f>
        <v>501</v>
      </c>
    </row>
    <row r="93" spans="1:20" x14ac:dyDescent="0.2">
      <c r="A93" s="38">
        <v>85</v>
      </c>
      <c r="B93" s="39" t="s">
        <v>17</v>
      </c>
      <c r="C93" s="39">
        <v>2</v>
      </c>
      <c r="D93" s="45" t="s">
        <v>125</v>
      </c>
      <c r="E93" s="50">
        <v>9</v>
      </c>
      <c r="F93" s="42"/>
      <c r="G93" s="46">
        <v>10831</v>
      </c>
      <c r="H93" s="46">
        <v>10831</v>
      </c>
      <c r="I93" s="43" t="s">
        <v>23</v>
      </c>
      <c r="J93" s="44">
        <v>12</v>
      </c>
      <c r="K93" s="44" t="s">
        <v>126</v>
      </c>
      <c r="L93" s="84" t="s">
        <v>400</v>
      </c>
      <c r="M93" s="43">
        <v>11464</v>
      </c>
      <c r="N93" s="46">
        <v>10828</v>
      </c>
      <c r="O93" s="46">
        <v>658</v>
      </c>
      <c r="P93" s="48">
        <f>IF($C93=7,SUM($N93+$O93),)</f>
        <v>0</v>
      </c>
      <c r="Q93" s="48">
        <f>IF($C93=5,SUM($N93+$O93),)</f>
        <v>0</v>
      </c>
      <c r="R93" s="48">
        <f>IF($C93=2,SUM($N93+$O93),)</f>
        <v>11486</v>
      </c>
      <c r="S93" s="48">
        <f>IF($C93=1,SUM($N93+$O93),)</f>
        <v>0</v>
      </c>
      <c r="T93" s="49">
        <f>P93+Q93+R93+S93</f>
        <v>11486</v>
      </c>
    </row>
    <row r="94" spans="1:20" x14ac:dyDescent="0.2">
      <c r="A94" s="38">
        <v>86</v>
      </c>
      <c r="B94" s="39" t="s">
        <v>17</v>
      </c>
      <c r="C94" s="39">
        <v>2</v>
      </c>
      <c r="D94" s="45" t="s">
        <v>127</v>
      </c>
      <c r="E94" s="50">
        <v>114</v>
      </c>
      <c r="F94" s="42"/>
      <c r="G94" s="46">
        <v>1876</v>
      </c>
      <c r="H94" s="46">
        <v>1876</v>
      </c>
      <c r="I94" s="43" t="s">
        <v>128</v>
      </c>
      <c r="J94" s="44">
        <v>9</v>
      </c>
      <c r="K94" s="51" t="s">
        <v>117</v>
      </c>
      <c r="L94" s="86" t="s">
        <v>401</v>
      </c>
      <c r="M94" s="43">
        <v>2129</v>
      </c>
      <c r="N94" s="46">
        <v>923</v>
      </c>
      <c r="O94" s="46">
        <v>251</v>
      </c>
      <c r="P94" s="48">
        <f>IF($C94=7,SUM($N94+$O94),)</f>
        <v>0</v>
      </c>
      <c r="Q94" s="48">
        <f>IF($C94=5,SUM($N94+$O94),)</f>
        <v>0</v>
      </c>
      <c r="R94" s="48">
        <f>IF($C94=2,SUM($N94+$O94),)</f>
        <v>1174</v>
      </c>
      <c r="S94" s="48">
        <f>IF($C94=1,SUM($N94+$O94),)</f>
        <v>0</v>
      </c>
      <c r="T94" s="49">
        <f>P94+Q94+R94+S94</f>
        <v>1174</v>
      </c>
    </row>
    <row r="95" spans="1:20" x14ac:dyDescent="0.2">
      <c r="A95" s="38">
        <v>87</v>
      </c>
      <c r="B95" s="39" t="s">
        <v>17</v>
      </c>
      <c r="C95" s="39">
        <v>2</v>
      </c>
      <c r="D95" s="45" t="s">
        <v>127</v>
      </c>
      <c r="E95" s="50">
        <v>140</v>
      </c>
      <c r="F95" s="42"/>
      <c r="G95" s="46">
        <v>267</v>
      </c>
      <c r="H95" s="46">
        <v>267</v>
      </c>
      <c r="I95" s="43" t="s">
        <v>128</v>
      </c>
      <c r="J95" s="44">
        <v>8</v>
      </c>
      <c r="K95" s="51" t="s">
        <v>19</v>
      </c>
      <c r="L95" s="86" t="s">
        <v>402</v>
      </c>
      <c r="M95" s="43">
        <v>463</v>
      </c>
      <c r="N95" s="46">
        <v>249</v>
      </c>
      <c r="O95" s="46">
        <v>74</v>
      </c>
      <c r="P95" s="48">
        <f>IF($C95=7,SUM($N95+$O95),)</f>
        <v>0</v>
      </c>
      <c r="Q95" s="48">
        <f>IF($C95=5,SUM($N95+$O95),)</f>
        <v>0</v>
      </c>
      <c r="R95" s="48">
        <f>IF($C95=2,SUM($N95+$O95),)</f>
        <v>323</v>
      </c>
      <c r="S95" s="48">
        <f>IF($C95=1,SUM($N95+$O95),)</f>
        <v>0</v>
      </c>
      <c r="T95" s="49">
        <f>P95+Q95+R95+S95</f>
        <v>323</v>
      </c>
    </row>
    <row r="96" spans="1:20" x14ac:dyDescent="0.2">
      <c r="A96" s="38">
        <v>88</v>
      </c>
      <c r="B96" s="39" t="s">
        <v>17</v>
      </c>
      <c r="C96" s="39">
        <v>2</v>
      </c>
      <c r="D96" s="45" t="s">
        <v>129</v>
      </c>
      <c r="E96" s="50">
        <v>14</v>
      </c>
      <c r="F96" s="42"/>
      <c r="G96" s="46">
        <v>1050</v>
      </c>
      <c r="H96" s="46">
        <v>1050</v>
      </c>
      <c r="I96" s="43" t="s">
        <v>130</v>
      </c>
      <c r="J96" s="44">
        <v>4</v>
      </c>
      <c r="K96" s="51" t="s">
        <v>131</v>
      </c>
      <c r="L96" s="86" t="s">
        <v>403</v>
      </c>
      <c r="M96" s="43">
        <v>1669</v>
      </c>
      <c r="N96" s="46">
        <v>587</v>
      </c>
      <c r="O96" s="46">
        <v>281</v>
      </c>
      <c r="P96" s="48">
        <f>IF($C96=7,SUM($N96+$O96),)</f>
        <v>0</v>
      </c>
      <c r="Q96" s="48">
        <f>IF($C96=5,SUM($N96+$O96),)</f>
        <v>0</v>
      </c>
      <c r="R96" s="48">
        <f>IF($C96=2,SUM($N96+$O96),)</f>
        <v>868</v>
      </c>
      <c r="S96" s="48">
        <f>IF($C96=1,SUM($N96+$O96),)</f>
        <v>0</v>
      </c>
      <c r="T96" s="49">
        <f>P96+Q96+R96+S96</f>
        <v>868</v>
      </c>
    </row>
    <row r="97" spans="1:20" x14ac:dyDescent="0.2">
      <c r="A97" s="38">
        <v>89</v>
      </c>
      <c r="B97" s="39" t="s">
        <v>17</v>
      </c>
      <c r="C97" s="39">
        <v>2</v>
      </c>
      <c r="D97" s="45" t="s">
        <v>132</v>
      </c>
      <c r="E97" s="50">
        <v>10</v>
      </c>
      <c r="F97" s="42"/>
      <c r="G97" s="46">
        <v>4608</v>
      </c>
      <c r="H97" s="46">
        <v>4608</v>
      </c>
      <c r="I97" s="43" t="s">
        <v>54</v>
      </c>
      <c r="J97" s="44">
        <v>10</v>
      </c>
      <c r="K97" s="51" t="s">
        <v>133</v>
      </c>
      <c r="L97" s="86" t="s">
        <v>404</v>
      </c>
      <c r="M97" s="43">
        <v>4333</v>
      </c>
      <c r="N97" s="46">
        <v>3375</v>
      </c>
      <c r="O97" s="46"/>
      <c r="P97" s="48">
        <f>IF($C97=7,SUM($N97+$O97),)</f>
        <v>0</v>
      </c>
      <c r="Q97" s="48">
        <f>IF($C97=5,SUM($N97+$O97),)</f>
        <v>0</v>
      </c>
      <c r="R97" s="48">
        <f>IF($C97=2,SUM($N97+$O97),)</f>
        <v>3375</v>
      </c>
      <c r="S97" s="48">
        <f>IF($C97=1,SUM($N97+$O97),)</f>
        <v>0</v>
      </c>
      <c r="T97" s="49">
        <f>P97+Q97+R97+S97</f>
        <v>3375</v>
      </c>
    </row>
    <row r="98" spans="1:20" x14ac:dyDescent="0.2">
      <c r="A98" s="38">
        <v>90</v>
      </c>
      <c r="B98" s="39" t="s">
        <v>17</v>
      </c>
      <c r="C98" s="39">
        <v>2</v>
      </c>
      <c r="D98" s="45" t="s">
        <v>132</v>
      </c>
      <c r="E98" s="50">
        <v>14</v>
      </c>
      <c r="F98" s="42"/>
      <c r="G98" s="46">
        <v>3730</v>
      </c>
      <c r="H98" s="46">
        <v>3730</v>
      </c>
      <c r="I98" s="43" t="s">
        <v>54</v>
      </c>
      <c r="J98" s="44">
        <v>10</v>
      </c>
      <c r="K98" s="51" t="s">
        <v>134</v>
      </c>
      <c r="L98" s="86" t="s">
        <v>405</v>
      </c>
      <c r="M98" s="43">
        <v>4265</v>
      </c>
      <c r="N98" s="46">
        <v>3704</v>
      </c>
      <c r="O98" s="46"/>
      <c r="P98" s="48">
        <f>IF($C98=7,SUM($N98+$O98),)</f>
        <v>0</v>
      </c>
      <c r="Q98" s="48">
        <f>IF($C98=5,SUM($N98+$O98),)</f>
        <v>0</v>
      </c>
      <c r="R98" s="48">
        <f>IF($C98=2,SUM($N98+$O98),)</f>
        <v>3704</v>
      </c>
      <c r="S98" s="48">
        <f>IF($C98=1,SUM($N98+$O98),)</f>
        <v>0</v>
      </c>
      <c r="T98" s="49">
        <f>P98+Q98+R98+S98</f>
        <v>3704</v>
      </c>
    </row>
    <row r="99" spans="1:20" x14ac:dyDescent="0.2">
      <c r="A99" s="38">
        <v>91</v>
      </c>
      <c r="B99" s="39" t="s">
        <v>17</v>
      </c>
      <c r="C99" s="39">
        <v>2</v>
      </c>
      <c r="D99" s="45" t="s">
        <v>132</v>
      </c>
      <c r="E99" s="50">
        <v>16</v>
      </c>
      <c r="F99" s="42"/>
      <c r="G99" s="46">
        <v>4814</v>
      </c>
      <c r="H99" s="46">
        <v>4814</v>
      </c>
      <c r="I99" s="43" t="s">
        <v>54</v>
      </c>
      <c r="J99" s="44">
        <v>10</v>
      </c>
      <c r="K99" s="51" t="s">
        <v>131</v>
      </c>
      <c r="L99" s="86" t="s">
        <v>404</v>
      </c>
      <c r="M99" s="43">
        <v>6180</v>
      </c>
      <c r="N99" s="46">
        <v>5089</v>
      </c>
      <c r="O99" s="46"/>
      <c r="P99" s="48">
        <f>IF($C99=7,SUM($N99+$O99),)</f>
        <v>0</v>
      </c>
      <c r="Q99" s="48">
        <f>IF($C99=5,SUM($N99+$O99),)</f>
        <v>0</v>
      </c>
      <c r="R99" s="48">
        <f>IF($C99=2,SUM($N99+$O99),)</f>
        <v>5089</v>
      </c>
      <c r="S99" s="48">
        <f>IF($C99=1,SUM($N99+$O99),)</f>
        <v>0</v>
      </c>
      <c r="T99" s="49">
        <f>P99+Q99+R99+S99</f>
        <v>5089</v>
      </c>
    </row>
    <row r="100" spans="1:20" x14ac:dyDescent="0.2">
      <c r="A100" s="38">
        <v>92</v>
      </c>
      <c r="B100" s="39" t="s">
        <v>17</v>
      </c>
      <c r="C100" s="39">
        <v>2</v>
      </c>
      <c r="D100" s="45" t="s">
        <v>132</v>
      </c>
      <c r="E100" s="50">
        <v>18</v>
      </c>
      <c r="F100" s="42"/>
      <c r="G100" s="46">
        <v>4824</v>
      </c>
      <c r="H100" s="46">
        <v>4824</v>
      </c>
      <c r="I100" s="43" t="s">
        <v>54</v>
      </c>
      <c r="J100" s="44">
        <v>10</v>
      </c>
      <c r="K100" s="51" t="s">
        <v>135</v>
      </c>
      <c r="L100" s="86" t="s">
        <v>404</v>
      </c>
      <c r="M100" s="43">
        <v>5714</v>
      </c>
      <c r="N100" s="46">
        <v>5158</v>
      </c>
      <c r="O100" s="46"/>
      <c r="P100" s="48">
        <f>IF($C100=7,SUM($N100+$O100),)</f>
        <v>0</v>
      </c>
      <c r="Q100" s="48">
        <f>IF($C100=5,SUM($N100+$O100),)</f>
        <v>0</v>
      </c>
      <c r="R100" s="48">
        <f>IF($C100=2,SUM($N100+$O100),)</f>
        <v>5158</v>
      </c>
      <c r="S100" s="48">
        <f>IF($C100=1,SUM($N100+$O100),)</f>
        <v>0</v>
      </c>
      <c r="T100" s="49">
        <f>P100+Q100+R100+S100</f>
        <v>5158</v>
      </c>
    </row>
    <row r="101" spans="1:20" x14ac:dyDescent="0.2">
      <c r="A101" s="38">
        <v>93</v>
      </c>
      <c r="B101" s="39" t="s">
        <v>17</v>
      </c>
      <c r="C101" s="39">
        <v>2</v>
      </c>
      <c r="D101" s="45" t="s">
        <v>132</v>
      </c>
      <c r="E101" s="50">
        <v>24</v>
      </c>
      <c r="F101" s="42"/>
      <c r="G101" s="46">
        <v>282</v>
      </c>
      <c r="H101" s="46">
        <v>282</v>
      </c>
      <c r="I101" s="43" t="s">
        <v>54</v>
      </c>
      <c r="J101" s="44">
        <v>10</v>
      </c>
      <c r="K101" s="51" t="s">
        <v>136</v>
      </c>
      <c r="L101" s="86" t="s">
        <v>406</v>
      </c>
      <c r="M101" s="43">
        <v>282</v>
      </c>
      <c r="N101" s="46">
        <v>52</v>
      </c>
      <c r="O101" s="46"/>
      <c r="P101" s="48">
        <f>IF($C101=7,SUM($N101+$O101),)</f>
        <v>0</v>
      </c>
      <c r="Q101" s="48">
        <f>IF($C101=5,SUM($N101+$O101),)</f>
        <v>0</v>
      </c>
      <c r="R101" s="48">
        <f>IF($C101=2,SUM($N101+$O101),)</f>
        <v>52</v>
      </c>
      <c r="S101" s="48">
        <f>IF($C101=1,SUM($N101+$O101),)</f>
        <v>0</v>
      </c>
      <c r="T101" s="49">
        <f>P101+Q101+R101+S101</f>
        <v>52</v>
      </c>
    </row>
    <row r="102" spans="1:20" x14ac:dyDescent="0.2">
      <c r="A102" s="38">
        <v>94</v>
      </c>
      <c r="B102" s="39" t="s">
        <v>17</v>
      </c>
      <c r="C102" s="39">
        <v>2</v>
      </c>
      <c r="D102" s="45" t="s">
        <v>132</v>
      </c>
      <c r="E102" s="50">
        <v>24</v>
      </c>
      <c r="F102" s="42" t="s">
        <v>407</v>
      </c>
      <c r="G102" s="67">
        <v>8362</v>
      </c>
      <c r="H102" s="67">
        <v>7755</v>
      </c>
      <c r="I102" s="43" t="s">
        <v>54</v>
      </c>
      <c r="J102" s="44">
        <v>10</v>
      </c>
      <c r="K102" s="51" t="s">
        <v>336</v>
      </c>
      <c r="L102" s="86" t="s">
        <v>406</v>
      </c>
      <c r="M102" s="67">
        <v>8362</v>
      </c>
      <c r="N102" s="67">
        <v>7755</v>
      </c>
      <c r="O102" s="46"/>
      <c r="P102" s="48"/>
      <c r="Q102" s="48"/>
      <c r="R102" s="48">
        <f>IF($C102=2,SUM($N102+$O102),)</f>
        <v>7755</v>
      </c>
      <c r="S102" s="48"/>
      <c r="T102" s="49">
        <f>P102+Q102+R102+S102</f>
        <v>7755</v>
      </c>
    </row>
    <row r="103" spans="1:20" x14ac:dyDescent="0.2">
      <c r="A103" s="38">
        <v>95</v>
      </c>
      <c r="B103" s="39" t="s">
        <v>17</v>
      </c>
      <c r="C103" s="39">
        <v>2</v>
      </c>
      <c r="D103" s="45" t="s">
        <v>137</v>
      </c>
      <c r="E103" s="50">
        <v>23</v>
      </c>
      <c r="F103" s="45">
        <v>25</v>
      </c>
      <c r="G103" s="46">
        <v>0</v>
      </c>
      <c r="H103" s="46"/>
      <c r="I103" s="45"/>
      <c r="J103" s="44"/>
      <c r="K103" s="44"/>
      <c r="L103" s="88" t="s">
        <v>408</v>
      </c>
      <c r="M103" s="43"/>
      <c r="N103" s="46"/>
      <c r="O103" s="46">
        <v>50</v>
      </c>
      <c r="P103" s="48">
        <f>IF($C103=7,SUM($N103+$O103),)</f>
        <v>0</v>
      </c>
      <c r="Q103" s="48">
        <f>IF($C103=5,SUM($N103+$O103),)</f>
        <v>0</v>
      </c>
      <c r="R103" s="48">
        <f>IF($C103=2,SUM($N103+$O103),)</f>
        <v>50</v>
      </c>
      <c r="S103" s="48">
        <f>IF($C103=1,SUM($N103+$O103),)</f>
        <v>0</v>
      </c>
      <c r="T103" s="49">
        <f>P103+Q103+R103+S103</f>
        <v>50</v>
      </c>
    </row>
    <row r="104" spans="1:20" x14ac:dyDescent="0.2">
      <c r="A104" s="38">
        <v>96</v>
      </c>
      <c r="B104" s="39" t="s">
        <v>17</v>
      </c>
      <c r="C104" s="39">
        <v>2</v>
      </c>
      <c r="D104" s="45" t="s">
        <v>137</v>
      </c>
      <c r="E104" s="50">
        <v>42</v>
      </c>
      <c r="F104" s="42"/>
      <c r="G104" s="46">
        <v>637</v>
      </c>
      <c r="H104" s="46">
        <v>637</v>
      </c>
      <c r="I104" s="43" t="s">
        <v>18</v>
      </c>
      <c r="J104" s="44">
        <v>5</v>
      </c>
      <c r="K104" s="44" t="s">
        <v>138</v>
      </c>
      <c r="L104" s="84" t="s">
        <v>409</v>
      </c>
      <c r="M104" s="43">
        <v>641</v>
      </c>
      <c r="N104" s="46">
        <v>573</v>
      </c>
      <c r="O104" s="46">
        <v>191</v>
      </c>
      <c r="P104" s="48">
        <f>IF($C104=7,SUM($N104+$O104),)</f>
        <v>0</v>
      </c>
      <c r="Q104" s="48">
        <f>IF($C104=5,SUM($N104+$O104),)</f>
        <v>0</v>
      </c>
      <c r="R104" s="48">
        <f>IF($C104=2,SUM($N104+$O104),)</f>
        <v>764</v>
      </c>
      <c r="S104" s="48">
        <f>IF($C104=1,SUM($N104+$O104),)</f>
        <v>0</v>
      </c>
      <c r="T104" s="49">
        <f>P104+Q104+R104+S104</f>
        <v>764</v>
      </c>
    </row>
    <row r="105" spans="1:20" x14ac:dyDescent="0.2">
      <c r="A105" s="38">
        <v>97</v>
      </c>
      <c r="B105" s="39" t="s">
        <v>17</v>
      </c>
      <c r="C105" s="39">
        <v>2</v>
      </c>
      <c r="D105" s="45" t="s">
        <v>139</v>
      </c>
      <c r="E105" s="52">
        <v>1</v>
      </c>
      <c r="F105" s="42" t="s">
        <v>140</v>
      </c>
      <c r="G105" s="46">
        <v>2010</v>
      </c>
      <c r="H105" s="46">
        <v>2010</v>
      </c>
      <c r="I105" s="43" t="s">
        <v>54</v>
      </c>
      <c r="J105" s="44">
        <v>6</v>
      </c>
      <c r="K105" s="51" t="s">
        <v>141</v>
      </c>
      <c r="L105" s="86" t="s">
        <v>410</v>
      </c>
      <c r="M105" s="43">
        <v>2489</v>
      </c>
      <c r="N105" s="46">
        <v>1343</v>
      </c>
      <c r="O105" s="46">
        <v>140</v>
      </c>
      <c r="P105" s="48">
        <f>IF($C105=7,SUM($N105+$O105),)</f>
        <v>0</v>
      </c>
      <c r="Q105" s="48">
        <f>IF($C105=5,SUM($N105+$O105),)</f>
        <v>0</v>
      </c>
      <c r="R105" s="48">
        <f>IF($C105=2,SUM($N105+$O105),)</f>
        <v>1483</v>
      </c>
      <c r="S105" s="48">
        <f>IF($C105=1,SUM($N105+$O105),)</f>
        <v>0</v>
      </c>
      <c r="T105" s="49">
        <f>P105+Q105+R105+S105</f>
        <v>1483</v>
      </c>
    </row>
    <row r="106" spans="1:20" x14ac:dyDescent="0.2">
      <c r="A106" s="38">
        <v>98</v>
      </c>
      <c r="B106" s="39" t="s">
        <v>17</v>
      </c>
      <c r="C106" s="39">
        <v>2</v>
      </c>
      <c r="D106" s="45" t="s">
        <v>142</v>
      </c>
      <c r="E106" s="50">
        <v>23</v>
      </c>
      <c r="F106" s="42"/>
      <c r="G106" s="46">
        <v>418</v>
      </c>
      <c r="H106" s="46">
        <v>418</v>
      </c>
      <c r="I106" s="43" t="s">
        <v>18</v>
      </c>
      <c r="J106" s="44">
        <v>12</v>
      </c>
      <c r="K106" s="44" t="s">
        <v>143</v>
      </c>
      <c r="L106" s="86" t="s">
        <v>411</v>
      </c>
      <c r="M106" s="43">
        <v>418</v>
      </c>
      <c r="N106" s="46"/>
      <c r="O106" s="46">
        <v>40</v>
      </c>
      <c r="P106" s="48">
        <f>IF($C106=7,SUM($N106+$O106),)</f>
        <v>0</v>
      </c>
      <c r="Q106" s="48">
        <f>IF($C106=5,SUM($N106+$O106),)</f>
        <v>0</v>
      </c>
      <c r="R106" s="48">
        <f>IF($C106=2,SUM($N106+$O106),)</f>
        <v>40</v>
      </c>
      <c r="S106" s="48">
        <f>IF($C106=1,SUM($N106+$O106),)</f>
        <v>0</v>
      </c>
      <c r="T106" s="49">
        <f>P106+Q106+R106+S106</f>
        <v>40</v>
      </c>
    </row>
    <row r="107" spans="1:20" x14ac:dyDescent="0.2">
      <c r="A107" s="38">
        <v>99</v>
      </c>
      <c r="B107" s="39" t="s">
        <v>17</v>
      </c>
      <c r="C107" s="39">
        <v>2</v>
      </c>
      <c r="D107" s="45" t="s">
        <v>142</v>
      </c>
      <c r="E107" s="50">
        <v>29</v>
      </c>
      <c r="F107" s="42"/>
      <c r="G107" s="46">
        <v>599</v>
      </c>
      <c r="H107" s="46">
        <v>599</v>
      </c>
      <c r="I107" s="43" t="s">
        <v>18</v>
      </c>
      <c r="J107" s="44">
        <v>12</v>
      </c>
      <c r="K107" s="44" t="s">
        <v>144</v>
      </c>
      <c r="L107" s="86" t="s">
        <v>412</v>
      </c>
      <c r="M107" s="43">
        <v>599</v>
      </c>
      <c r="N107" s="46"/>
      <c r="O107" s="46">
        <v>39</v>
      </c>
      <c r="P107" s="48">
        <f>IF($C107=7,SUM($N107+$O107),)</f>
        <v>0</v>
      </c>
      <c r="Q107" s="48">
        <f>IF($C107=5,SUM($N107+$O107),)</f>
        <v>0</v>
      </c>
      <c r="R107" s="48">
        <f>IF($C107=2,SUM($N107+$O107),)</f>
        <v>39</v>
      </c>
      <c r="S107" s="48">
        <f>IF($C107=1,SUM($N107+$O107),)</f>
        <v>0</v>
      </c>
      <c r="T107" s="49">
        <f>P107+Q107+R107+S107</f>
        <v>39</v>
      </c>
    </row>
    <row r="108" spans="1:20" x14ac:dyDescent="0.2">
      <c r="A108" s="38">
        <v>100</v>
      </c>
      <c r="B108" s="39" t="s">
        <v>17</v>
      </c>
      <c r="C108" s="39">
        <v>2</v>
      </c>
      <c r="D108" s="45" t="s">
        <v>142</v>
      </c>
      <c r="E108" s="50">
        <v>38</v>
      </c>
      <c r="F108" s="42"/>
      <c r="G108" s="46">
        <v>432</v>
      </c>
      <c r="H108" s="46">
        <v>222</v>
      </c>
      <c r="I108" s="43" t="s">
        <v>18</v>
      </c>
      <c r="J108" s="44">
        <v>12</v>
      </c>
      <c r="K108" s="44" t="s">
        <v>145</v>
      </c>
      <c r="L108" s="86" t="s">
        <v>412</v>
      </c>
      <c r="M108" s="43">
        <v>432</v>
      </c>
      <c r="N108" s="46"/>
      <c r="O108" s="46">
        <v>49</v>
      </c>
      <c r="P108" s="48">
        <f>IF($C108=7,SUM($N108+$O108),)</f>
        <v>0</v>
      </c>
      <c r="Q108" s="48">
        <f>IF($C108=5,SUM($N108+$O108),)</f>
        <v>0</v>
      </c>
      <c r="R108" s="48">
        <f>IF($C108=2,SUM($N108+$O108),)</f>
        <v>49</v>
      </c>
      <c r="S108" s="48">
        <f>IF($C108=1,SUM($N108+$O108),)</f>
        <v>0</v>
      </c>
      <c r="T108" s="49">
        <f>P108+Q108+R108+S108</f>
        <v>49</v>
      </c>
    </row>
    <row r="109" spans="1:20" x14ac:dyDescent="0.2">
      <c r="A109" s="38">
        <v>101</v>
      </c>
      <c r="B109" s="39" t="s">
        <v>17</v>
      </c>
      <c r="C109" s="39">
        <v>2</v>
      </c>
      <c r="D109" s="45" t="s">
        <v>142</v>
      </c>
      <c r="E109" s="50">
        <v>40</v>
      </c>
      <c r="F109" s="42"/>
      <c r="G109" s="46">
        <v>386</v>
      </c>
      <c r="H109" s="46">
        <v>271</v>
      </c>
      <c r="I109" s="43" t="s">
        <v>18</v>
      </c>
      <c r="J109" s="44">
        <v>12</v>
      </c>
      <c r="K109" s="44" t="s">
        <v>146</v>
      </c>
      <c r="L109" s="86" t="s">
        <v>412</v>
      </c>
      <c r="M109" s="43">
        <v>386</v>
      </c>
      <c r="N109" s="46"/>
      <c r="O109" s="46">
        <v>37</v>
      </c>
      <c r="P109" s="48">
        <f>IF($C109=7,SUM($N109+$O109),)</f>
        <v>0</v>
      </c>
      <c r="Q109" s="48">
        <f>IF($C109=5,SUM($N109+$O109),)</f>
        <v>0</v>
      </c>
      <c r="R109" s="48">
        <f>IF($C109=2,SUM($N109+$O109),)</f>
        <v>37</v>
      </c>
      <c r="S109" s="48">
        <f>IF($C109=1,SUM($N109+$O109),)</f>
        <v>0</v>
      </c>
      <c r="T109" s="49">
        <f>P109+Q109+R109+S109</f>
        <v>37</v>
      </c>
    </row>
    <row r="110" spans="1:20" x14ac:dyDescent="0.2">
      <c r="A110" s="38">
        <v>102</v>
      </c>
      <c r="B110" s="39" t="s">
        <v>17</v>
      </c>
      <c r="C110" s="39">
        <v>2</v>
      </c>
      <c r="D110" s="45" t="s">
        <v>142</v>
      </c>
      <c r="E110" s="50">
        <v>42</v>
      </c>
      <c r="F110" s="42"/>
      <c r="G110" s="46">
        <v>240</v>
      </c>
      <c r="H110" s="46"/>
      <c r="I110" s="43" t="s">
        <v>18</v>
      </c>
      <c r="J110" s="44">
        <v>12</v>
      </c>
      <c r="K110" s="44" t="s">
        <v>147</v>
      </c>
      <c r="L110" s="86" t="s">
        <v>412</v>
      </c>
      <c r="M110" s="43">
        <v>240</v>
      </c>
      <c r="N110" s="46"/>
      <c r="O110" s="46">
        <v>40</v>
      </c>
      <c r="P110" s="48">
        <f>IF($C110=7,SUM($N110+$O110),)</f>
        <v>0</v>
      </c>
      <c r="Q110" s="48">
        <f>IF($C110=5,SUM($N110+$O110),)</f>
        <v>0</v>
      </c>
      <c r="R110" s="48">
        <f>IF($C110=2,SUM($N110+$O110),)</f>
        <v>40</v>
      </c>
      <c r="S110" s="48">
        <f>IF($C110=1,SUM($N110+$O110),)</f>
        <v>0</v>
      </c>
      <c r="T110" s="49">
        <f>P110+Q110+R110+S110</f>
        <v>40</v>
      </c>
    </row>
    <row r="111" spans="1:20" x14ac:dyDescent="0.2">
      <c r="A111" s="38">
        <v>103</v>
      </c>
      <c r="B111" s="39" t="s">
        <v>17</v>
      </c>
      <c r="C111" s="39">
        <v>2</v>
      </c>
      <c r="D111" s="45" t="s">
        <v>142</v>
      </c>
      <c r="E111" s="50">
        <v>76</v>
      </c>
      <c r="F111" s="42"/>
      <c r="G111" s="46">
        <v>971</v>
      </c>
      <c r="H111" s="46">
        <v>971</v>
      </c>
      <c r="I111" s="43" t="s">
        <v>18</v>
      </c>
      <c r="J111" s="44">
        <v>14</v>
      </c>
      <c r="K111" s="51" t="s">
        <v>148</v>
      </c>
      <c r="L111" s="86" t="s">
        <v>413</v>
      </c>
      <c r="M111" s="43">
        <v>1221</v>
      </c>
      <c r="N111" s="46">
        <v>544</v>
      </c>
      <c r="O111" s="46">
        <v>44</v>
      </c>
      <c r="P111" s="48">
        <f>IF($C111=7,SUM($N111+$O111),)</f>
        <v>0</v>
      </c>
      <c r="Q111" s="48">
        <f>IF($C111=5,SUM($N111+$O111),)</f>
        <v>0</v>
      </c>
      <c r="R111" s="48">
        <f>IF($C111=2,SUM($N111+$O111),)</f>
        <v>588</v>
      </c>
      <c r="S111" s="48">
        <f>IF($C111=1,SUM($N111+$O111),)</f>
        <v>0</v>
      </c>
      <c r="T111" s="49">
        <f>P111+Q111+R111+S111</f>
        <v>588</v>
      </c>
    </row>
    <row r="112" spans="1:20" x14ac:dyDescent="0.2">
      <c r="A112" s="38">
        <v>104</v>
      </c>
      <c r="B112" s="39" t="s">
        <v>17</v>
      </c>
      <c r="C112" s="39">
        <v>2</v>
      </c>
      <c r="D112" s="45" t="s">
        <v>142</v>
      </c>
      <c r="E112" s="50">
        <v>78</v>
      </c>
      <c r="F112" s="45">
        <v>80</v>
      </c>
      <c r="G112" s="46">
        <v>1093.5999999999999</v>
      </c>
      <c r="H112" s="46">
        <v>744</v>
      </c>
      <c r="I112" s="43" t="s">
        <v>18</v>
      </c>
      <c r="J112" s="44">
        <v>14</v>
      </c>
      <c r="K112" s="51" t="s">
        <v>149</v>
      </c>
      <c r="L112" s="86" t="s">
        <v>355</v>
      </c>
      <c r="M112" s="43">
        <v>1251</v>
      </c>
      <c r="N112" s="46">
        <v>581</v>
      </c>
      <c r="O112" s="46">
        <v>50</v>
      </c>
      <c r="P112" s="48">
        <f>IF($C112=7,SUM($N112+$O112),)</f>
        <v>0</v>
      </c>
      <c r="Q112" s="48">
        <f>IF($C112=5,SUM($N112+$O112),)</f>
        <v>0</v>
      </c>
      <c r="R112" s="48">
        <f>IF($C112=2,SUM($N112+$O112),)</f>
        <v>631</v>
      </c>
      <c r="S112" s="48">
        <f>IF($C112=1,SUM($N112+$O112),)</f>
        <v>0</v>
      </c>
      <c r="T112" s="49">
        <f>P112+Q112+R112+S112</f>
        <v>631</v>
      </c>
    </row>
    <row r="113" spans="1:20" x14ac:dyDescent="0.2">
      <c r="A113" s="38">
        <v>105</v>
      </c>
      <c r="B113" s="39" t="s">
        <v>17</v>
      </c>
      <c r="C113" s="39">
        <v>2</v>
      </c>
      <c r="D113" s="45" t="s">
        <v>142</v>
      </c>
      <c r="E113" s="50">
        <v>82</v>
      </c>
      <c r="F113" s="42"/>
      <c r="G113" s="46">
        <v>93</v>
      </c>
      <c r="H113" s="46">
        <v>93</v>
      </c>
      <c r="I113" s="43" t="s">
        <v>18</v>
      </c>
      <c r="J113" s="44">
        <v>14</v>
      </c>
      <c r="K113" s="51" t="s">
        <v>150</v>
      </c>
      <c r="L113" s="86" t="s">
        <v>355</v>
      </c>
      <c r="M113" s="43">
        <v>281</v>
      </c>
      <c r="N113" s="46">
        <v>90</v>
      </c>
      <c r="O113" s="46"/>
      <c r="P113" s="48">
        <f>IF($C113=7,SUM($N113+$O113),)</f>
        <v>0</v>
      </c>
      <c r="Q113" s="48">
        <f>IF($C113=5,SUM($N113+$O113),)</f>
        <v>0</v>
      </c>
      <c r="R113" s="48">
        <f>IF($C113=2,SUM($N113+$O113),)</f>
        <v>90</v>
      </c>
      <c r="S113" s="48">
        <f>IF($C113=1,SUM($N113+$O113),)</f>
        <v>0</v>
      </c>
      <c r="T113" s="49">
        <f>P113+Q113+R113+S113</f>
        <v>90</v>
      </c>
    </row>
    <row r="114" spans="1:20" x14ac:dyDescent="0.2">
      <c r="A114" s="38">
        <v>106</v>
      </c>
      <c r="B114" s="39" t="s">
        <v>17</v>
      </c>
      <c r="C114" s="39">
        <v>2</v>
      </c>
      <c r="D114" s="45" t="s">
        <v>142</v>
      </c>
      <c r="E114" s="50">
        <v>86</v>
      </c>
      <c r="F114" s="45" t="s">
        <v>151</v>
      </c>
      <c r="G114" s="46">
        <v>6889</v>
      </c>
      <c r="H114" s="46">
        <v>6889</v>
      </c>
      <c r="I114" s="43" t="s">
        <v>18</v>
      </c>
      <c r="J114" s="44">
        <v>14</v>
      </c>
      <c r="K114" s="51" t="s">
        <v>152</v>
      </c>
      <c r="L114" s="86" t="s">
        <v>414</v>
      </c>
      <c r="M114" s="43">
        <v>11012</v>
      </c>
      <c r="N114" s="46">
        <v>0</v>
      </c>
      <c r="O114" s="46">
        <v>191</v>
      </c>
      <c r="P114" s="48">
        <f>IF($C114=7,SUM($N114+$O114),)</f>
        <v>0</v>
      </c>
      <c r="Q114" s="48">
        <f>IF($C114=5,SUM($N114+$O114),)</f>
        <v>0</v>
      </c>
      <c r="R114" s="48">
        <f>IF($C114=2,SUM($N114+$O114),)</f>
        <v>191</v>
      </c>
      <c r="S114" s="48">
        <f>IF($C114=1,SUM($N114+$O114),)</f>
        <v>0</v>
      </c>
      <c r="T114" s="49">
        <f>P114+Q114+R114+S114</f>
        <v>191</v>
      </c>
    </row>
    <row r="115" spans="1:20" x14ac:dyDescent="0.2">
      <c r="A115" s="38">
        <v>107</v>
      </c>
      <c r="B115" s="39" t="s">
        <v>17</v>
      </c>
      <c r="C115" s="39">
        <v>2</v>
      </c>
      <c r="D115" s="45" t="s">
        <v>153</v>
      </c>
      <c r="E115" s="50">
        <v>38</v>
      </c>
      <c r="F115" s="42"/>
      <c r="G115" s="46">
        <v>605</v>
      </c>
      <c r="H115" s="46">
        <v>605</v>
      </c>
      <c r="I115" s="43" t="s">
        <v>18</v>
      </c>
      <c r="J115" s="44">
        <v>5</v>
      </c>
      <c r="K115" s="44" t="s">
        <v>154</v>
      </c>
      <c r="L115" s="88" t="s">
        <v>409</v>
      </c>
      <c r="M115" s="43">
        <v>660</v>
      </c>
      <c r="N115" s="46">
        <v>433</v>
      </c>
      <c r="O115" s="46">
        <v>108</v>
      </c>
      <c r="P115" s="48">
        <f>IF($C115=7,SUM($N115+$O115),)</f>
        <v>0</v>
      </c>
      <c r="Q115" s="48">
        <f>IF($C115=5,SUM($N115+$O115),)</f>
        <v>0</v>
      </c>
      <c r="R115" s="48">
        <f>IF($C115=2,SUM($N115+$O115),)</f>
        <v>541</v>
      </c>
      <c r="S115" s="48">
        <f>IF($C115=1,SUM($N115+$O115),)</f>
        <v>0</v>
      </c>
      <c r="T115" s="49">
        <f>P115+Q115+R115+S115</f>
        <v>541</v>
      </c>
    </row>
    <row r="116" spans="1:20" x14ac:dyDescent="0.2">
      <c r="A116" s="38">
        <v>108</v>
      </c>
      <c r="B116" s="39" t="s">
        <v>17</v>
      </c>
      <c r="C116" s="39">
        <v>2</v>
      </c>
      <c r="D116" s="45" t="s">
        <v>155</v>
      </c>
      <c r="E116" s="50">
        <v>9</v>
      </c>
      <c r="F116" s="42"/>
      <c r="G116" s="46">
        <v>316</v>
      </c>
      <c r="H116" s="46">
        <v>316</v>
      </c>
      <c r="I116" s="43" t="s">
        <v>45</v>
      </c>
      <c r="J116" s="44">
        <v>4</v>
      </c>
      <c r="K116" s="44" t="s">
        <v>156</v>
      </c>
      <c r="L116" s="84" t="s">
        <v>379</v>
      </c>
      <c r="M116" s="43">
        <v>316</v>
      </c>
      <c r="N116" s="46">
        <v>316</v>
      </c>
      <c r="O116" s="46"/>
      <c r="P116" s="48">
        <f>IF($C116=7,SUM($N116+$O116),)</f>
        <v>0</v>
      </c>
      <c r="Q116" s="48">
        <f>IF($C116=5,SUM($N116+$O116),)</f>
        <v>0</v>
      </c>
      <c r="R116" s="48">
        <f>IF($C116=2,SUM($N116+$O116),)</f>
        <v>316</v>
      </c>
      <c r="S116" s="48">
        <f>IF($C116=1,SUM($N116+$O116),)</f>
        <v>0</v>
      </c>
      <c r="T116" s="49">
        <f>P116+Q116+R116+S116</f>
        <v>316</v>
      </c>
    </row>
    <row r="117" spans="1:20" x14ac:dyDescent="0.2">
      <c r="A117" s="38">
        <v>109</v>
      </c>
      <c r="B117" s="39" t="s">
        <v>17</v>
      </c>
      <c r="C117" s="39">
        <v>2</v>
      </c>
      <c r="D117" s="45" t="s">
        <v>155</v>
      </c>
      <c r="E117" s="50">
        <v>11</v>
      </c>
      <c r="F117" s="42"/>
      <c r="G117" s="46">
        <v>4074</v>
      </c>
      <c r="H117" s="46">
        <v>4074</v>
      </c>
      <c r="I117" s="43" t="s">
        <v>45</v>
      </c>
      <c r="J117" s="44">
        <v>4</v>
      </c>
      <c r="K117" s="51" t="s">
        <v>157</v>
      </c>
      <c r="L117" s="86" t="s">
        <v>415</v>
      </c>
      <c r="M117" s="43">
        <v>4363</v>
      </c>
      <c r="N117" s="46">
        <v>4322</v>
      </c>
      <c r="O117" s="46"/>
      <c r="P117" s="48">
        <f>IF($C117=7,SUM($N117+$O117),)</f>
        <v>0</v>
      </c>
      <c r="Q117" s="48">
        <f>IF($C117=5,SUM($N117+$O117),)</f>
        <v>0</v>
      </c>
      <c r="R117" s="48">
        <f>IF($C117=2,SUM($N117+$O117),)</f>
        <v>4322</v>
      </c>
      <c r="S117" s="48">
        <f>IF($C117=1,SUM($N117+$O117),)</f>
        <v>0</v>
      </c>
      <c r="T117" s="49">
        <f>P117+Q117+R117+S117</f>
        <v>4322</v>
      </c>
    </row>
    <row r="118" spans="1:20" x14ac:dyDescent="0.2">
      <c r="A118" s="38">
        <v>110</v>
      </c>
      <c r="B118" s="39" t="s">
        <v>17</v>
      </c>
      <c r="C118" s="39">
        <v>2</v>
      </c>
      <c r="D118" s="45" t="s">
        <v>155</v>
      </c>
      <c r="E118" s="41">
        <v>13</v>
      </c>
      <c r="F118" s="42"/>
      <c r="G118" s="46">
        <v>322</v>
      </c>
      <c r="H118" s="46">
        <v>322</v>
      </c>
      <c r="I118" s="43" t="s">
        <v>45</v>
      </c>
      <c r="J118" s="44">
        <v>4</v>
      </c>
      <c r="K118" s="44" t="s">
        <v>158</v>
      </c>
      <c r="L118" s="84" t="s">
        <v>379</v>
      </c>
      <c r="M118" s="43">
        <v>322</v>
      </c>
      <c r="N118" s="46">
        <v>322</v>
      </c>
      <c r="O118" s="46"/>
      <c r="P118" s="48">
        <f>IF($C118=7,SUM($N118+$O118),)</f>
        <v>0</v>
      </c>
      <c r="Q118" s="48">
        <f>IF($C118=5,SUM($N118+$O118),)</f>
        <v>0</v>
      </c>
      <c r="R118" s="48">
        <f>IF($C118=2,SUM($N118+$O118),)</f>
        <v>322</v>
      </c>
      <c r="S118" s="48">
        <f>IF($C118=1,SUM($N118+$O118),)</f>
        <v>0</v>
      </c>
      <c r="T118" s="49">
        <f>P118+Q118+R118+S118</f>
        <v>322</v>
      </c>
    </row>
    <row r="119" spans="1:20" x14ac:dyDescent="0.2">
      <c r="A119" s="38">
        <v>111</v>
      </c>
      <c r="B119" s="39" t="s">
        <v>17</v>
      </c>
      <c r="C119" s="39">
        <v>2</v>
      </c>
      <c r="D119" s="45" t="s">
        <v>155</v>
      </c>
      <c r="E119" s="50">
        <v>18</v>
      </c>
      <c r="F119" s="42"/>
      <c r="G119" s="46">
        <v>35</v>
      </c>
      <c r="H119" s="46"/>
      <c r="I119" s="43" t="s">
        <v>45</v>
      </c>
      <c r="J119" s="44">
        <v>4</v>
      </c>
      <c r="K119" s="44" t="s">
        <v>159</v>
      </c>
      <c r="L119" s="84" t="s">
        <v>379</v>
      </c>
      <c r="M119" s="43">
        <v>35</v>
      </c>
      <c r="N119" s="46">
        <v>35</v>
      </c>
      <c r="O119" s="46">
        <v>192</v>
      </c>
      <c r="P119" s="48">
        <f>IF($C119=7,SUM($N119+$O119),)</f>
        <v>0</v>
      </c>
      <c r="Q119" s="48">
        <f>IF($C119=5,SUM($N119+$O119),)</f>
        <v>0</v>
      </c>
      <c r="R119" s="48">
        <f>IF($C119=2,SUM($N119+$O119),)</f>
        <v>227</v>
      </c>
      <c r="S119" s="48">
        <f>IF($C119=1,SUM($N119+$O119),)</f>
        <v>0</v>
      </c>
      <c r="T119" s="49">
        <f>P119+Q119+R119+S119</f>
        <v>227</v>
      </c>
    </row>
    <row r="120" spans="1:20" x14ac:dyDescent="0.2">
      <c r="A120" s="38">
        <v>112</v>
      </c>
      <c r="B120" s="39" t="s">
        <v>17</v>
      </c>
      <c r="C120" s="39">
        <v>2</v>
      </c>
      <c r="D120" s="45" t="s">
        <v>160</v>
      </c>
      <c r="E120" s="52">
        <v>1</v>
      </c>
      <c r="F120" s="42" t="s">
        <v>161</v>
      </c>
      <c r="G120" s="46">
        <v>981</v>
      </c>
      <c r="H120" s="46">
        <v>981</v>
      </c>
      <c r="I120" s="43" t="s">
        <v>18</v>
      </c>
      <c r="J120" s="44">
        <v>14</v>
      </c>
      <c r="K120" s="44" t="s">
        <v>162</v>
      </c>
      <c r="L120" s="84" t="s">
        <v>413</v>
      </c>
      <c r="M120" s="43">
        <v>1021</v>
      </c>
      <c r="N120" s="46">
        <v>903</v>
      </c>
      <c r="O120" s="46"/>
      <c r="P120" s="48">
        <f>IF($C120=7,SUM($N120+$O120),)</f>
        <v>0</v>
      </c>
      <c r="Q120" s="48">
        <f>IF($C120=5,SUM($N120+$O120),)</f>
        <v>0</v>
      </c>
      <c r="R120" s="48">
        <f>IF($C120=2,SUM($N120+$O120),)</f>
        <v>903</v>
      </c>
      <c r="S120" s="48">
        <f>IF($C120=1,SUM($N120+$O120),)</f>
        <v>0</v>
      </c>
      <c r="T120" s="49">
        <f>P120+Q120+R120+S120</f>
        <v>903</v>
      </c>
    </row>
    <row r="121" spans="1:20" x14ac:dyDescent="0.2">
      <c r="A121" s="38">
        <v>113</v>
      </c>
      <c r="B121" s="39" t="s">
        <v>17</v>
      </c>
      <c r="C121" s="39">
        <v>2</v>
      </c>
      <c r="D121" s="45" t="s">
        <v>163</v>
      </c>
      <c r="E121" s="41">
        <v>2</v>
      </c>
      <c r="F121" s="42" t="s">
        <v>164</v>
      </c>
      <c r="G121" s="46">
        <v>6393</v>
      </c>
      <c r="H121" s="46">
        <v>6393</v>
      </c>
      <c r="I121" s="43" t="s">
        <v>59</v>
      </c>
      <c r="J121" s="44">
        <v>9</v>
      </c>
      <c r="K121" s="62" t="s">
        <v>165</v>
      </c>
      <c r="L121" s="86" t="s">
        <v>416</v>
      </c>
      <c r="M121" s="43">
        <v>3949</v>
      </c>
      <c r="N121" s="46">
        <v>1433</v>
      </c>
      <c r="O121" s="46">
        <v>188</v>
      </c>
      <c r="P121" s="48">
        <f>IF($C121=7,SUM($N121+$O121),)</f>
        <v>0</v>
      </c>
      <c r="Q121" s="48">
        <f>IF($C121=5,SUM($N121+$O121),)</f>
        <v>0</v>
      </c>
      <c r="R121" s="48">
        <f>IF($C121=2,SUM($N121+$O121),)</f>
        <v>1621</v>
      </c>
      <c r="S121" s="48">
        <f>IF($C121=1,SUM($N121+$O121),)</f>
        <v>0</v>
      </c>
      <c r="T121" s="49">
        <f>P121+Q121+R121+S121</f>
        <v>1621</v>
      </c>
    </row>
    <row r="122" spans="1:20" x14ac:dyDescent="0.2">
      <c r="A122" s="38">
        <v>114</v>
      </c>
      <c r="B122" s="39" t="s">
        <v>17</v>
      </c>
      <c r="C122" s="39">
        <v>2</v>
      </c>
      <c r="D122" s="45" t="s">
        <v>166</v>
      </c>
      <c r="E122" s="50">
        <v>11</v>
      </c>
      <c r="F122" s="42"/>
      <c r="G122" s="46">
        <v>202</v>
      </c>
      <c r="H122" s="46">
        <v>202</v>
      </c>
      <c r="I122" s="43" t="s">
        <v>45</v>
      </c>
      <c r="J122" s="44">
        <v>4</v>
      </c>
      <c r="K122" s="51" t="s">
        <v>167</v>
      </c>
      <c r="L122" s="84" t="s">
        <v>417</v>
      </c>
      <c r="M122" s="43">
        <v>202</v>
      </c>
      <c r="N122" s="46">
        <v>202</v>
      </c>
      <c r="O122" s="46">
        <v>170</v>
      </c>
      <c r="P122" s="48">
        <f>IF($C122=7,SUM($N122+$O122),)</f>
        <v>0</v>
      </c>
      <c r="Q122" s="48">
        <f>IF($C122=5,SUM($N122+$O122),)</f>
        <v>0</v>
      </c>
      <c r="R122" s="48">
        <f>IF($C122=2,SUM($N122+$O122),)</f>
        <v>372</v>
      </c>
      <c r="S122" s="48">
        <f>IF($C122=1,SUM($N122+$O122),)</f>
        <v>0</v>
      </c>
      <c r="T122" s="49">
        <f>P122+Q122+R122+S122</f>
        <v>372</v>
      </c>
    </row>
    <row r="123" spans="1:20" x14ac:dyDescent="0.2">
      <c r="A123" s="38">
        <v>115</v>
      </c>
      <c r="B123" s="39" t="s">
        <v>17</v>
      </c>
      <c r="C123" s="39">
        <v>2</v>
      </c>
      <c r="D123" s="45" t="s">
        <v>168</v>
      </c>
      <c r="E123" s="50">
        <v>68</v>
      </c>
      <c r="F123" s="42"/>
      <c r="G123" s="46">
        <v>88</v>
      </c>
      <c r="H123" s="46">
        <v>88</v>
      </c>
      <c r="I123" s="43" t="s">
        <v>45</v>
      </c>
      <c r="J123" s="44">
        <v>4</v>
      </c>
      <c r="K123" s="44" t="s">
        <v>169</v>
      </c>
      <c r="L123" s="84" t="s">
        <v>375</v>
      </c>
      <c r="M123" s="43">
        <v>88</v>
      </c>
      <c r="N123" s="46">
        <v>88</v>
      </c>
      <c r="O123" s="46"/>
      <c r="P123" s="48">
        <f>IF($C123=7,SUM($N123+$O123),)</f>
        <v>0</v>
      </c>
      <c r="Q123" s="48">
        <f>IF($C123=5,SUM($N123+$O123),)</f>
        <v>0</v>
      </c>
      <c r="R123" s="48">
        <f>IF($C123=2,SUM($N123+$O123),)</f>
        <v>88</v>
      </c>
      <c r="S123" s="48">
        <f>IF($C123=1,SUM($N123+$O123),)</f>
        <v>0</v>
      </c>
      <c r="T123" s="49">
        <f>P123+Q123+R123+S123</f>
        <v>88</v>
      </c>
    </row>
    <row r="124" spans="1:20" x14ac:dyDescent="0.2">
      <c r="A124" s="38">
        <v>116</v>
      </c>
      <c r="B124" s="39" t="s">
        <v>17</v>
      </c>
      <c r="C124" s="39">
        <v>2</v>
      </c>
      <c r="D124" s="45" t="s">
        <v>168</v>
      </c>
      <c r="E124" s="50">
        <v>78</v>
      </c>
      <c r="F124" s="42"/>
      <c r="G124" s="46">
        <v>409</v>
      </c>
      <c r="H124" s="46">
        <v>409</v>
      </c>
      <c r="I124" s="43" t="s">
        <v>45</v>
      </c>
      <c r="J124" s="44">
        <v>4</v>
      </c>
      <c r="K124" s="44" t="s">
        <v>11</v>
      </c>
      <c r="L124" s="84" t="s">
        <v>418</v>
      </c>
      <c r="M124" s="43">
        <v>409</v>
      </c>
      <c r="N124" s="46">
        <v>391</v>
      </c>
      <c r="O124" s="46"/>
      <c r="P124" s="48">
        <f>IF($C124=7,SUM($N124+$O124),)</f>
        <v>0</v>
      </c>
      <c r="Q124" s="48">
        <f>IF($C124=5,SUM($N124+$O124),)</f>
        <v>0</v>
      </c>
      <c r="R124" s="48">
        <f>IF($C124=2,SUM($N124+$O124),)</f>
        <v>391</v>
      </c>
      <c r="S124" s="48">
        <f>IF($C124=1,SUM($N124+$O124),)</f>
        <v>0</v>
      </c>
      <c r="T124" s="49">
        <f>P124+Q124+R124+S124</f>
        <v>391</v>
      </c>
    </row>
    <row r="125" spans="1:20" x14ac:dyDescent="0.2">
      <c r="A125" s="38">
        <v>117</v>
      </c>
      <c r="B125" s="39" t="s">
        <v>17</v>
      </c>
      <c r="C125" s="39">
        <v>2</v>
      </c>
      <c r="D125" s="45" t="s">
        <v>170</v>
      </c>
      <c r="E125" s="52">
        <v>3</v>
      </c>
      <c r="F125" s="42"/>
      <c r="G125" s="46">
        <v>4459</v>
      </c>
      <c r="H125" s="46">
        <v>4459</v>
      </c>
      <c r="I125" s="43" t="s">
        <v>47</v>
      </c>
      <c r="J125" s="44">
        <v>20</v>
      </c>
      <c r="K125" s="51" t="s">
        <v>171</v>
      </c>
      <c r="L125" s="86" t="s">
        <v>419</v>
      </c>
      <c r="M125" s="43">
        <v>4814</v>
      </c>
      <c r="N125" s="46">
        <v>882</v>
      </c>
      <c r="O125" s="46">
        <v>142</v>
      </c>
      <c r="P125" s="48">
        <f>IF($C125=7,SUM($N125+$O125),)</f>
        <v>0</v>
      </c>
      <c r="Q125" s="48">
        <f>IF($C125=5,SUM($N125+$O125),)</f>
        <v>0</v>
      </c>
      <c r="R125" s="48">
        <f>IF($C125=2,SUM($N125+$O125),)</f>
        <v>1024</v>
      </c>
      <c r="S125" s="48">
        <f>IF($C125=1,SUM($N125+$O125),)</f>
        <v>0</v>
      </c>
      <c r="T125" s="49">
        <f>P125+Q125+R125+S125</f>
        <v>1024</v>
      </c>
    </row>
    <row r="126" spans="1:20" x14ac:dyDescent="0.2">
      <c r="A126" s="38">
        <v>118</v>
      </c>
      <c r="B126" s="39" t="s">
        <v>17</v>
      </c>
      <c r="C126" s="39">
        <v>2</v>
      </c>
      <c r="D126" s="45" t="s">
        <v>170</v>
      </c>
      <c r="E126" s="52">
        <v>4</v>
      </c>
      <c r="F126" s="42"/>
      <c r="G126" s="46">
        <v>1635</v>
      </c>
      <c r="H126" s="46">
        <v>1635</v>
      </c>
      <c r="I126" s="43" t="s">
        <v>47</v>
      </c>
      <c r="J126" s="44">
        <v>19</v>
      </c>
      <c r="K126" s="51" t="s">
        <v>172</v>
      </c>
      <c r="L126" s="86" t="s">
        <v>394</v>
      </c>
      <c r="M126" s="43">
        <v>1957</v>
      </c>
      <c r="N126" s="46">
        <v>1198</v>
      </c>
      <c r="O126" s="46">
        <v>0</v>
      </c>
      <c r="P126" s="48">
        <f>IF($C126=7,SUM($N126+$O126),)</f>
        <v>0</v>
      </c>
      <c r="Q126" s="48">
        <f>IF($C126=5,SUM($N126+$O126),)</f>
        <v>0</v>
      </c>
      <c r="R126" s="48">
        <f>IF($C126=2,SUM($N126+$O126),)</f>
        <v>1198</v>
      </c>
      <c r="S126" s="48">
        <f>IF($C126=1,SUM($N126+$O126),)</f>
        <v>0</v>
      </c>
      <c r="T126" s="49">
        <f>P126+Q126+R126+S126</f>
        <v>1198</v>
      </c>
    </row>
    <row r="127" spans="1:20" x14ac:dyDescent="0.2">
      <c r="A127" s="38">
        <v>119</v>
      </c>
      <c r="B127" s="39" t="s">
        <v>17</v>
      </c>
      <c r="C127" s="39">
        <v>2</v>
      </c>
      <c r="D127" s="45" t="s">
        <v>173</v>
      </c>
      <c r="E127" s="50">
        <v>47</v>
      </c>
      <c r="F127" s="42"/>
      <c r="G127" s="46">
        <v>455</v>
      </c>
      <c r="H127" s="46">
        <v>455</v>
      </c>
      <c r="I127" s="43" t="s">
        <v>130</v>
      </c>
      <c r="J127" s="44">
        <v>15</v>
      </c>
      <c r="K127" s="51" t="s">
        <v>174</v>
      </c>
      <c r="L127" s="86" t="s">
        <v>420</v>
      </c>
      <c r="M127" s="43">
        <v>853</v>
      </c>
      <c r="N127" s="46">
        <v>1066</v>
      </c>
      <c r="O127" s="46">
        <v>118</v>
      </c>
      <c r="P127" s="48">
        <f>IF($C127=7,SUM($N127+$O127),)</f>
        <v>0</v>
      </c>
      <c r="Q127" s="48">
        <f>IF($C127=5,SUM($N127+$O127),)</f>
        <v>0</v>
      </c>
      <c r="R127" s="48">
        <f>IF($C127=2,SUM($N127+$O127),)</f>
        <v>1184</v>
      </c>
      <c r="S127" s="48">
        <f>IF($C127=1,SUM($N127+$O127),)</f>
        <v>0</v>
      </c>
      <c r="T127" s="49">
        <f>P127+Q127+R127+S127</f>
        <v>1184</v>
      </c>
    </row>
    <row r="128" spans="1:20" x14ac:dyDescent="0.2">
      <c r="A128" s="38">
        <v>120</v>
      </c>
      <c r="B128" s="39" t="s">
        <v>17</v>
      </c>
      <c r="C128" s="39">
        <v>2</v>
      </c>
      <c r="D128" s="45" t="s">
        <v>173</v>
      </c>
      <c r="E128" s="50">
        <v>49</v>
      </c>
      <c r="F128" s="42"/>
      <c r="G128" s="46">
        <v>5704</v>
      </c>
      <c r="H128" s="46">
        <v>5704</v>
      </c>
      <c r="I128" s="43" t="s">
        <v>130</v>
      </c>
      <c r="J128" s="44">
        <v>15</v>
      </c>
      <c r="K128" s="51" t="s">
        <v>68</v>
      </c>
      <c r="L128" s="86" t="s">
        <v>421</v>
      </c>
      <c r="M128" s="43">
        <v>7204</v>
      </c>
      <c r="N128" s="46">
        <v>140</v>
      </c>
      <c r="O128" s="46"/>
      <c r="P128" s="48">
        <f>IF($C128=7,SUM($N128+$O128),)</f>
        <v>0</v>
      </c>
      <c r="Q128" s="48">
        <f>IF($C128=5,SUM($N128+$O128),)</f>
        <v>0</v>
      </c>
      <c r="R128" s="48">
        <f>IF($C128=2,SUM($N128+$O128),)</f>
        <v>140</v>
      </c>
      <c r="S128" s="48">
        <f>IF($C128=1,SUM($N128+$O128),)</f>
        <v>0</v>
      </c>
      <c r="T128" s="49">
        <f>P128+Q128+R128+S128</f>
        <v>140</v>
      </c>
    </row>
    <row r="129" spans="1:20" x14ac:dyDescent="0.2">
      <c r="A129" s="38">
        <v>121</v>
      </c>
      <c r="B129" s="39" t="s">
        <v>17</v>
      </c>
      <c r="C129" s="39">
        <v>2</v>
      </c>
      <c r="D129" s="45" t="s">
        <v>175</v>
      </c>
      <c r="E129" s="52">
        <v>1</v>
      </c>
      <c r="F129" s="42"/>
      <c r="G129" s="46">
        <v>815.15</v>
      </c>
      <c r="H129" s="46">
        <v>331.41</v>
      </c>
      <c r="I129" s="43" t="s">
        <v>23</v>
      </c>
      <c r="J129" s="44">
        <v>12</v>
      </c>
      <c r="K129" s="51" t="s">
        <v>141</v>
      </c>
      <c r="L129" s="86" t="s">
        <v>387</v>
      </c>
      <c r="M129" s="43">
        <v>1002</v>
      </c>
      <c r="N129" s="46">
        <v>109</v>
      </c>
      <c r="O129" s="46">
        <v>81</v>
      </c>
      <c r="P129" s="48">
        <f>IF($C129=7,SUM($N129+$O129),)</f>
        <v>0</v>
      </c>
      <c r="Q129" s="48">
        <f>IF($C129=5,SUM($N129+$O129),)</f>
        <v>0</v>
      </c>
      <c r="R129" s="48">
        <f>IF($C129=2,SUM($N129+$O129),)</f>
        <v>190</v>
      </c>
      <c r="S129" s="48">
        <f>IF($C129=1,SUM($N129+$O129),)</f>
        <v>0</v>
      </c>
      <c r="T129" s="49">
        <f>P129+Q129+R129+S129</f>
        <v>190</v>
      </c>
    </row>
    <row r="130" spans="1:20" x14ac:dyDescent="0.2">
      <c r="A130" s="38">
        <v>122</v>
      </c>
      <c r="B130" s="39" t="s">
        <v>17</v>
      </c>
      <c r="C130" s="39">
        <v>2</v>
      </c>
      <c r="D130" s="45" t="s">
        <v>175</v>
      </c>
      <c r="E130" s="50">
        <v>2</v>
      </c>
      <c r="F130" s="42"/>
      <c r="G130" s="46">
        <v>686</v>
      </c>
      <c r="H130" s="46">
        <v>686</v>
      </c>
      <c r="I130" s="43" t="s">
        <v>23</v>
      </c>
      <c r="J130" s="44">
        <v>12</v>
      </c>
      <c r="K130" s="51" t="s">
        <v>176</v>
      </c>
      <c r="L130" s="86" t="s">
        <v>387</v>
      </c>
      <c r="M130" s="43">
        <v>876</v>
      </c>
      <c r="N130" s="46">
        <v>210</v>
      </c>
      <c r="O130" s="46">
        <v>110</v>
      </c>
      <c r="P130" s="48">
        <f>IF($C130=7,SUM($N130+$O130),)</f>
        <v>0</v>
      </c>
      <c r="Q130" s="48">
        <f>IF($C130=5,SUM($N130+$O130),)</f>
        <v>0</v>
      </c>
      <c r="R130" s="48">
        <f>IF($C130=2,SUM($N130+$O130),)</f>
        <v>320</v>
      </c>
      <c r="S130" s="48">
        <f>IF($C130=1,SUM($N130+$O130),)</f>
        <v>0</v>
      </c>
      <c r="T130" s="49">
        <f>P130+Q130+R130+S130</f>
        <v>320</v>
      </c>
    </row>
    <row r="131" spans="1:20" x14ac:dyDescent="0.2">
      <c r="A131" s="38">
        <v>123</v>
      </c>
      <c r="B131" s="39" t="s">
        <v>17</v>
      </c>
      <c r="C131" s="39">
        <v>2</v>
      </c>
      <c r="D131" s="45" t="s">
        <v>175</v>
      </c>
      <c r="E131" s="52">
        <v>3</v>
      </c>
      <c r="F131" s="42"/>
      <c r="G131" s="46">
        <v>1475</v>
      </c>
      <c r="H131" s="46">
        <v>343.14</v>
      </c>
      <c r="I131" s="43" t="s">
        <v>23</v>
      </c>
      <c r="J131" s="44">
        <v>12</v>
      </c>
      <c r="K131" s="44">
        <v>22</v>
      </c>
      <c r="L131" s="86" t="s">
        <v>387</v>
      </c>
      <c r="M131" s="43">
        <v>1475</v>
      </c>
      <c r="N131" s="46">
        <v>118</v>
      </c>
      <c r="O131" s="46">
        <v>95</v>
      </c>
      <c r="P131" s="48">
        <f>IF($C131=7,SUM($N131+$O131),)</f>
        <v>0</v>
      </c>
      <c r="Q131" s="48">
        <f>IF($C131=5,SUM($N131+$O131),)</f>
        <v>0</v>
      </c>
      <c r="R131" s="48">
        <f>IF($C131=2,SUM($N131+$O131),)</f>
        <v>213</v>
      </c>
      <c r="S131" s="48">
        <f>IF($C131=1,SUM($N131+$O131),)</f>
        <v>0</v>
      </c>
      <c r="T131" s="49">
        <f>P131+Q131+R131+S131</f>
        <v>213</v>
      </c>
    </row>
    <row r="132" spans="1:20" x14ac:dyDescent="0.2">
      <c r="A132" s="38">
        <v>124</v>
      </c>
      <c r="B132" s="39" t="s">
        <v>17</v>
      </c>
      <c r="C132" s="39">
        <v>2</v>
      </c>
      <c r="D132" s="45" t="s">
        <v>175</v>
      </c>
      <c r="E132" s="50">
        <v>8</v>
      </c>
      <c r="F132" s="42"/>
      <c r="G132" s="46">
        <v>393</v>
      </c>
      <c r="H132" s="46">
        <v>393</v>
      </c>
      <c r="I132" s="43" t="s">
        <v>23</v>
      </c>
      <c r="J132" s="44">
        <v>12</v>
      </c>
      <c r="K132" s="44">
        <v>16</v>
      </c>
      <c r="L132" s="84" t="s">
        <v>387</v>
      </c>
      <c r="M132" s="43">
        <v>410</v>
      </c>
      <c r="N132" s="46">
        <v>60</v>
      </c>
      <c r="O132" s="46">
        <v>85</v>
      </c>
      <c r="P132" s="48">
        <f>IF($C132=7,SUM($N132+$O132),)</f>
        <v>0</v>
      </c>
      <c r="Q132" s="48">
        <f>IF($C132=5,SUM($N132+$O132),)</f>
        <v>0</v>
      </c>
      <c r="R132" s="48">
        <f>IF($C132=2,SUM($N132+$O132),)</f>
        <v>145</v>
      </c>
      <c r="S132" s="48">
        <f>IF($C132=1,SUM($N132+$O132),)</f>
        <v>0</v>
      </c>
      <c r="T132" s="49">
        <f>P132+Q132+R132+S132</f>
        <v>145</v>
      </c>
    </row>
    <row r="133" spans="1:20" x14ac:dyDescent="0.2">
      <c r="A133" s="38">
        <v>125</v>
      </c>
      <c r="B133" s="39" t="s">
        <v>17</v>
      </c>
      <c r="C133" s="39">
        <v>2</v>
      </c>
      <c r="D133" s="45" t="s">
        <v>177</v>
      </c>
      <c r="E133" s="50">
        <v>4</v>
      </c>
      <c r="F133" s="42"/>
      <c r="G133" s="46">
        <v>13</v>
      </c>
      <c r="H133" s="46">
        <v>13</v>
      </c>
      <c r="I133" s="43" t="s">
        <v>45</v>
      </c>
      <c r="J133" s="44">
        <v>4</v>
      </c>
      <c r="K133" s="51" t="s">
        <v>178</v>
      </c>
      <c r="L133" s="86" t="s">
        <v>360</v>
      </c>
      <c r="M133" s="43">
        <v>161</v>
      </c>
      <c r="N133" s="46">
        <v>39</v>
      </c>
      <c r="O133" s="46">
        <v>38</v>
      </c>
      <c r="P133" s="48">
        <f>IF($C133=7,SUM($N133+$O133),)</f>
        <v>0</v>
      </c>
      <c r="Q133" s="48">
        <f>IF($C133=5,SUM($N133+$O133),)</f>
        <v>0</v>
      </c>
      <c r="R133" s="48">
        <f>IF($C133=2,SUM($N133+$O133),)</f>
        <v>77</v>
      </c>
      <c r="S133" s="48">
        <f>IF($C133=1,SUM($N133+$O133),)</f>
        <v>0</v>
      </c>
      <c r="T133" s="49">
        <f>P133+Q133+R133+S133</f>
        <v>77</v>
      </c>
    </row>
    <row r="134" spans="1:20" x14ac:dyDescent="0.2">
      <c r="A134" s="38">
        <v>126</v>
      </c>
      <c r="B134" s="39" t="s">
        <v>17</v>
      </c>
      <c r="C134" s="39">
        <v>2</v>
      </c>
      <c r="D134" s="45" t="s">
        <v>177</v>
      </c>
      <c r="E134" s="50">
        <v>5</v>
      </c>
      <c r="F134" s="42"/>
      <c r="G134" s="46">
        <v>70</v>
      </c>
      <c r="H134" s="46"/>
      <c r="I134" s="43" t="s">
        <v>45</v>
      </c>
      <c r="J134" s="44">
        <v>4</v>
      </c>
      <c r="K134" s="51" t="s">
        <v>179</v>
      </c>
      <c r="L134" s="84" t="s">
        <v>372</v>
      </c>
      <c r="M134" s="43">
        <v>70</v>
      </c>
      <c r="N134" s="46">
        <v>72</v>
      </c>
      <c r="O134" s="46">
        <v>121</v>
      </c>
      <c r="P134" s="48">
        <f>IF($C134=7,SUM($N134+$O134),)</f>
        <v>0</v>
      </c>
      <c r="Q134" s="48">
        <f>IF($C134=5,SUM($N134+$O134),)</f>
        <v>0</v>
      </c>
      <c r="R134" s="48">
        <f>IF($C134=2,SUM($N134+$O134),)</f>
        <v>193</v>
      </c>
      <c r="S134" s="48">
        <f>IF($C134=1,SUM($N134+$O134),)</f>
        <v>0</v>
      </c>
      <c r="T134" s="49">
        <f>P134+Q134+R134+S134</f>
        <v>193</v>
      </c>
    </row>
    <row r="135" spans="1:20" x14ac:dyDescent="0.2">
      <c r="A135" s="38">
        <v>127</v>
      </c>
      <c r="B135" s="39" t="s">
        <v>17</v>
      </c>
      <c r="C135" s="39">
        <v>2</v>
      </c>
      <c r="D135" s="45" t="s">
        <v>177</v>
      </c>
      <c r="E135" s="50">
        <v>8</v>
      </c>
      <c r="F135" s="42"/>
      <c r="G135" s="46">
        <v>25</v>
      </c>
      <c r="H135" s="46"/>
      <c r="I135" s="43" t="s">
        <v>45</v>
      </c>
      <c r="J135" s="44">
        <v>4</v>
      </c>
      <c r="K135" s="51" t="s">
        <v>180</v>
      </c>
      <c r="L135" s="84" t="s">
        <v>387</v>
      </c>
      <c r="M135" s="43">
        <v>25</v>
      </c>
      <c r="N135" s="46">
        <v>56</v>
      </c>
      <c r="O135" s="46">
        <v>85</v>
      </c>
      <c r="P135" s="48">
        <f>IF($C135=7,SUM($N135+$O135),)</f>
        <v>0</v>
      </c>
      <c r="Q135" s="48">
        <f>IF($C135=5,SUM($N135+$O135),)</f>
        <v>0</v>
      </c>
      <c r="R135" s="48">
        <f>IF($C135=2,SUM($N135+$O135),)</f>
        <v>141</v>
      </c>
      <c r="S135" s="48">
        <f>IF($C135=1,SUM($N135+$O135),)</f>
        <v>0</v>
      </c>
      <c r="T135" s="49">
        <f>P135+Q135+R135+S135</f>
        <v>141</v>
      </c>
    </row>
    <row r="136" spans="1:20" x14ac:dyDescent="0.2">
      <c r="A136" s="38">
        <v>128</v>
      </c>
      <c r="B136" s="39" t="s">
        <v>17</v>
      </c>
      <c r="C136" s="39">
        <v>2</v>
      </c>
      <c r="D136" s="45" t="s">
        <v>177</v>
      </c>
      <c r="E136" s="50">
        <v>11</v>
      </c>
      <c r="F136" s="42"/>
      <c r="G136" s="46">
        <v>24</v>
      </c>
      <c r="H136" s="46"/>
      <c r="I136" s="43" t="s">
        <v>45</v>
      </c>
      <c r="J136" s="44">
        <v>4</v>
      </c>
      <c r="K136" s="51" t="s">
        <v>181</v>
      </c>
      <c r="L136" s="84" t="s">
        <v>379</v>
      </c>
      <c r="M136" s="43">
        <v>24</v>
      </c>
      <c r="N136" s="46">
        <v>24</v>
      </c>
      <c r="O136" s="46">
        <v>39</v>
      </c>
      <c r="P136" s="48">
        <f>IF($C136=7,SUM($N136+$O136),)</f>
        <v>0</v>
      </c>
      <c r="Q136" s="48">
        <f>IF($C136=5,SUM($N136+$O136),)</f>
        <v>0</v>
      </c>
      <c r="R136" s="48">
        <f>IF($C136=2,SUM($N136+$O136),)</f>
        <v>63</v>
      </c>
      <c r="S136" s="48">
        <f>IF($C136=1,SUM($N136+$O136),)</f>
        <v>0</v>
      </c>
      <c r="T136" s="49">
        <f>P136+Q136+R136+S136</f>
        <v>63</v>
      </c>
    </row>
    <row r="137" spans="1:20" x14ac:dyDescent="0.2">
      <c r="A137" s="38">
        <v>129</v>
      </c>
      <c r="B137" s="39" t="s">
        <v>17</v>
      </c>
      <c r="C137" s="39">
        <v>2</v>
      </c>
      <c r="D137" s="45" t="s">
        <v>177</v>
      </c>
      <c r="E137" s="50">
        <v>14</v>
      </c>
      <c r="F137" s="45">
        <v>16</v>
      </c>
      <c r="G137" s="46">
        <v>47</v>
      </c>
      <c r="H137" s="46"/>
      <c r="I137" s="43" t="s">
        <v>45</v>
      </c>
      <c r="J137" s="44">
        <v>4</v>
      </c>
      <c r="K137" s="51" t="s">
        <v>182</v>
      </c>
      <c r="L137" s="84" t="s">
        <v>379</v>
      </c>
      <c r="M137" s="43">
        <v>47</v>
      </c>
      <c r="N137" s="46">
        <v>47</v>
      </c>
      <c r="O137" s="46">
        <v>78</v>
      </c>
      <c r="P137" s="48">
        <f>IF($C137=7,SUM($N137+$O137),)</f>
        <v>0</v>
      </c>
      <c r="Q137" s="48">
        <f>IF($C137=5,SUM($N137+$O137),)</f>
        <v>0</v>
      </c>
      <c r="R137" s="48">
        <f>IF($C137=2,SUM($N137+$O137),)</f>
        <v>125</v>
      </c>
      <c r="S137" s="48">
        <f>IF($C137=1,SUM($N137+$O137),)</f>
        <v>0</v>
      </c>
      <c r="T137" s="49">
        <f>P137+Q137+R137+S137</f>
        <v>125</v>
      </c>
    </row>
    <row r="138" spans="1:20" x14ac:dyDescent="0.2">
      <c r="A138" s="38">
        <v>130</v>
      </c>
      <c r="B138" s="39" t="s">
        <v>17</v>
      </c>
      <c r="C138" s="39">
        <v>2</v>
      </c>
      <c r="D138" s="45" t="s">
        <v>177</v>
      </c>
      <c r="E138" s="50">
        <v>20</v>
      </c>
      <c r="F138" s="42"/>
      <c r="G138" s="46">
        <v>44</v>
      </c>
      <c r="H138" s="46">
        <v>44</v>
      </c>
      <c r="I138" s="43" t="s">
        <v>45</v>
      </c>
      <c r="J138" s="44">
        <v>4</v>
      </c>
      <c r="K138" s="51" t="s">
        <v>183</v>
      </c>
      <c r="L138" s="86" t="s">
        <v>379</v>
      </c>
      <c r="M138" s="43">
        <v>171</v>
      </c>
      <c r="N138" s="46">
        <v>45</v>
      </c>
      <c r="O138" s="46">
        <v>41</v>
      </c>
      <c r="P138" s="48">
        <f>IF($C138=7,SUM($N138+$O138),)</f>
        <v>0</v>
      </c>
      <c r="Q138" s="48">
        <f>IF($C138=5,SUM($N138+$O138),)</f>
        <v>0</v>
      </c>
      <c r="R138" s="48">
        <f>IF($C138=2,SUM($N138+$O138),)</f>
        <v>86</v>
      </c>
      <c r="S138" s="48">
        <f>IF($C138=1,SUM($N138+$O138),)</f>
        <v>0</v>
      </c>
      <c r="T138" s="49">
        <f>P138+Q138+R138+S138</f>
        <v>86</v>
      </c>
    </row>
    <row r="139" spans="1:20" x14ac:dyDescent="0.2">
      <c r="A139" s="38">
        <v>131</v>
      </c>
      <c r="B139" s="39" t="s">
        <v>17</v>
      </c>
      <c r="C139" s="39">
        <v>2</v>
      </c>
      <c r="D139" s="45" t="s">
        <v>177</v>
      </c>
      <c r="E139" s="50">
        <v>25</v>
      </c>
      <c r="F139" s="42"/>
      <c r="G139" s="46"/>
      <c r="H139" s="46"/>
      <c r="I139" s="43" t="s">
        <v>45</v>
      </c>
      <c r="J139" s="44">
        <v>4</v>
      </c>
      <c r="K139" s="51" t="s">
        <v>184</v>
      </c>
      <c r="L139" s="86" t="s">
        <v>379</v>
      </c>
      <c r="M139" s="43">
        <v>24</v>
      </c>
      <c r="N139" s="46">
        <v>121</v>
      </c>
      <c r="O139" s="46">
        <v>186</v>
      </c>
      <c r="P139" s="48">
        <f>IF($C139=7,SUM($N139+$O139),)</f>
        <v>0</v>
      </c>
      <c r="Q139" s="48">
        <f>IF($C139=5,SUM($N139+$O139),)</f>
        <v>0</v>
      </c>
      <c r="R139" s="48">
        <f>IF($C139=2,SUM($N139+$O139),)</f>
        <v>307</v>
      </c>
      <c r="S139" s="48">
        <f>IF($C139=1,SUM($N139+$O139),)</f>
        <v>0</v>
      </c>
      <c r="T139" s="49">
        <f>P139+Q139+R139+S139</f>
        <v>307</v>
      </c>
    </row>
    <row r="140" spans="1:20" x14ac:dyDescent="0.2">
      <c r="A140" s="38">
        <v>132</v>
      </c>
      <c r="B140" s="39" t="s">
        <v>17</v>
      </c>
      <c r="C140" s="39">
        <v>2</v>
      </c>
      <c r="D140" s="45" t="s">
        <v>177</v>
      </c>
      <c r="E140" s="50">
        <v>26</v>
      </c>
      <c r="F140" s="42"/>
      <c r="G140" s="46">
        <v>24</v>
      </c>
      <c r="H140" s="46"/>
      <c r="I140" s="43" t="s">
        <v>45</v>
      </c>
      <c r="J140" s="44">
        <v>4</v>
      </c>
      <c r="K140" s="51" t="s">
        <v>185</v>
      </c>
      <c r="L140" s="84" t="s">
        <v>379</v>
      </c>
      <c r="M140" s="43">
        <v>24</v>
      </c>
      <c r="N140" s="46">
        <v>24</v>
      </c>
      <c r="O140" s="46">
        <v>41</v>
      </c>
      <c r="P140" s="48">
        <f>IF($C140=7,SUM($N140+$O140),)</f>
        <v>0</v>
      </c>
      <c r="Q140" s="48">
        <f>IF($C140=5,SUM($N140+$O140),)</f>
        <v>0</v>
      </c>
      <c r="R140" s="48">
        <f>IF($C140=2,SUM($N140+$O140),)</f>
        <v>65</v>
      </c>
      <c r="S140" s="48">
        <f>IF($C140=1,SUM($N140+$O140),)</f>
        <v>0</v>
      </c>
      <c r="T140" s="49">
        <f>P140+Q140+R140+S140</f>
        <v>65</v>
      </c>
    </row>
    <row r="141" spans="1:20" x14ac:dyDescent="0.2">
      <c r="A141" s="38">
        <v>133</v>
      </c>
      <c r="B141" s="39" t="s">
        <v>17</v>
      </c>
      <c r="C141" s="39">
        <v>2</v>
      </c>
      <c r="D141" s="45" t="s">
        <v>177</v>
      </c>
      <c r="E141" s="50">
        <v>34</v>
      </c>
      <c r="F141" s="42"/>
      <c r="G141" s="46">
        <v>6543</v>
      </c>
      <c r="H141" s="46">
        <v>6543</v>
      </c>
      <c r="I141" s="43" t="s">
        <v>45</v>
      </c>
      <c r="J141" s="44">
        <v>4</v>
      </c>
      <c r="K141" s="51" t="s">
        <v>186</v>
      </c>
      <c r="L141" s="86" t="s">
        <v>422</v>
      </c>
      <c r="M141" s="43">
        <v>6964</v>
      </c>
      <c r="N141" s="46">
        <v>6032</v>
      </c>
      <c r="O141" s="46">
        <v>97</v>
      </c>
      <c r="P141" s="48">
        <f>IF($C141=7,SUM($N141+$O141),)</f>
        <v>0</v>
      </c>
      <c r="Q141" s="48">
        <f>IF($C141=5,SUM($N141+$O141),)</f>
        <v>0</v>
      </c>
      <c r="R141" s="48">
        <f>IF($C141=2,SUM($N141+$O141),)</f>
        <v>6129</v>
      </c>
      <c r="S141" s="48">
        <f>IF($C141=1,SUM($N141+$O141),)</f>
        <v>0</v>
      </c>
      <c r="T141" s="49">
        <f>P141+Q141+R141+S141</f>
        <v>6129</v>
      </c>
    </row>
    <row r="142" spans="1:20" x14ac:dyDescent="0.2">
      <c r="A142" s="38">
        <v>134</v>
      </c>
      <c r="B142" s="39" t="s">
        <v>17</v>
      </c>
      <c r="C142" s="39">
        <v>2</v>
      </c>
      <c r="D142" s="45" t="s">
        <v>177</v>
      </c>
      <c r="E142" s="50">
        <v>47</v>
      </c>
      <c r="F142" s="42"/>
      <c r="G142" s="46">
        <v>3063</v>
      </c>
      <c r="H142" s="46">
        <v>3063</v>
      </c>
      <c r="I142" s="43" t="s">
        <v>45</v>
      </c>
      <c r="J142" s="44">
        <v>4</v>
      </c>
      <c r="K142" s="44" t="s">
        <v>187</v>
      </c>
      <c r="L142" s="84" t="s">
        <v>378</v>
      </c>
      <c r="M142" s="43">
        <v>3171</v>
      </c>
      <c r="N142" s="46">
        <v>2588</v>
      </c>
      <c r="O142" s="46"/>
      <c r="P142" s="48">
        <f>IF($C142=7,SUM($N142+$O142),)</f>
        <v>0</v>
      </c>
      <c r="Q142" s="48">
        <f>IF($C142=5,SUM($N142+$O142),)</f>
        <v>0</v>
      </c>
      <c r="R142" s="48">
        <f>IF($C142=2,SUM($N142+$O142),)</f>
        <v>2588</v>
      </c>
      <c r="S142" s="48">
        <f>IF($C142=1,SUM($N142+$O142),)</f>
        <v>0</v>
      </c>
      <c r="T142" s="49">
        <f>P142+Q142+R142+S142</f>
        <v>2588</v>
      </c>
    </row>
    <row r="143" spans="1:20" x14ac:dyDescent="0.2">
      <c r="A143" s="38">
        <v>135</v>
      </c>
      <c r="B143" s="39" t="s">
        <v>17</v>
      </c>
      <c r="C143" s="39">
        <v>2</v>
      </c>
      <c r="D143" s="45" t="s">
        <v>188</v>
      </c>
      <c r="E143" s="41">
        <v>13</v>
      </c>
      <c r="F143" s="42"/>
      <c r="G143" s="46">
        <v>1040</v>
      </c>
      <c r="H143" s="46">
        <v>1040</v>
      </c>
      <c r="I143" s="43" t="s">
        <v>18</v>
      </c>
      <c r="J143" s="44">
        <v>6</v>
      </c>
      <c r="K143" s="44" t="s">
        <v>189</v>
      </c>
      <c r="L143" s="84" t="s">
        <v>423</v>
      </c>
      <c r="M143" s="43">
        <v>1040</v>
      </c>
      <c r="N143" s="46">
        <v>1021</v>
      </c>
      <c r="O143" s="46"/>
      <c r="P143" s="48">
        <f>IF($C143=7,SUM($N143+$O143),)</f>
        <v>0</v>
      </c>
      <c r="Q143" s="48">
        <f>IF($C143=5,SUM($N143+$O143),)</f>
        <v>0</v>
      </c>
      <c r="R143" s="48">
        <f>IF($C143=2,SUM($N143+$O143),)</f>
        <v>1021</v>
      </c>
      <c r="S143" s="48">
        <f>IF($C143=1,SUM($N143+$O143),)</f>
        <v>0</v>
      </c>
      <c r="T143" s="49">
        <f>P143+Q143+R143+S143</f>
        <v>1021</v>
      </c>
    </row>
    <row r="144" spans="1:20" x14ac:dyDescent="0.2">
      <c r="A144" s="38">
        <v>136</v>
      </c>
      <c r="B144" s="39" t="s">
        <v>17</v>
      </c>
      <c r="C144" s="39">
        <v>2</v>
      </c>
      <c r="D144" s="45" t="s">
        <v>188</v>
      </c>
      <c r="E144" s="50">
        <v>44</v>
      </c>
      <c r="F144" s="42"/>
      <c r="G144" s="46">
        <v>7164</v>
      </c>
      <c r="H144" s="46">
        <v>7164</v>
      </c>
      <c r="I144" s="43" t="s">
        <v>23</v>
      </c>
      <c r="J144" s="44">
        <v>13</v>
      </c>
      <c r="K144" s="44" t="s">
        <v>190</v>
      </c>
      <c r="L144" s="84" t="s">
        <v>424</v>
      </c>
      <c r="M144" s="43">
        <v>7193</v>
      </c>
      <c r="N144" s="46">
        <v>7175</v>
      </c>
      <c r="O144" s="46"/>
      <c r="P144" s="48">
        <f>IF($C144=7,SUM($N144+$O144),)</f>
        <v>0</v>
      </c>
      <c r="Q144" s="48">
        <f>IF($C144=5,SUM($N144+$O144),)</f>
        <v>0</v>
      </c>
      <c r="R144" s="48">
        <f>IF($C144=2,SUM($N144+$O144),)</f>
        <v>7175</v>
      </c>
      <c r="S144" s="48">
        <f>IF($C144=1,SUM($N144+$O144),)</f>
        <v>0</v>
      </c>
      <c r="T144" s="49">
        <f>P144+Q144+R144+S144</f>
        <v>7175</v>
      </c>
    </row>
    <row r="145" spans="1:20" x14ac:dyDescent="0.2">
      <c r="A145" s="38">
        <v>137</v>
      </c>
      <c r="B145" s="39" t="s">
        <v>17</v>
      </c>
      <c r="C145" s="39">
        <v>2</v>
      </c>
      <c r="D145" s="45" t="s">
        <v>188</v>
      </c>
      <c r="E145" s="50">
        <v>71</v>
      </c>
      <c r="F145" s="42"/>
      <c r="G145" s="46">
        <v>1316</v>
      </c>
      <c r="H145" s="46">
        <v>462</v>
      </c>
      <c r="I145" s="43" t="s">
        <v>18</v>
      </c>
      <c r="J145" s="44">
        <v>5</v>
      </c>
      <c r="K145" s="44" t="s">
        <v>191</v>
      </c>
      <c r="L145" s="84" t="s">
        <v>425</v>
      </c>
      <c r="M145" s="43">
        <v>1326</v>
      </c>
      <c r="N145" s="46">
        <v>375</v>
      </c>
      <c r="O145" s="46">
        <v>88</v>
      </c>
      <c r="P145" s="48">
        <f>IF($C145=7,SUM($N145+$O145),)</f>
        <v>0</v>
      </c>
      <c r="Q145" s="48">
        <f>IF($C145=5,SUM($N145+$O145),)</f>
        <v>0</v>
      </c>
      <c r="R145" s="48">
        <f>IF($C145=2,SUM($N145+$O145),)</f>
        <v>463</v>
      </c>
      <c r="S145" s="48">
        <f>IF($C145=1,SUM($N145+$O145),)</f>
        <v>0</v>
      </c>
      <c r="T145" s="49">
        <f>P145+Q145+R145+S145</f>
        <v>463</v>
      </c>
    </row>
    <row r="146" spans="1:20" x14ac:dyDescent="0.2">
      <c r="A146" s="38">
        <v>138</v>
      </c>
      <c r="B146" s="39" t="s">
        <v>17</v>
      </c>
      <c r="C146" s="39">
        <v>2</v>
      </c>
      <c r="D146" s="45" t="s">
        <v>188</v>
      </c>
      <c r="E146" s="50">
        <v>79</v>
      </c>
      <c r="F146" s="42"/>
      <c r="G146" s="46">
        <v>2174</v>
      </c>
      <c r="H146" s="46">
        <v>2174</v>
      </c>
      <c r="I146" s="43" t="s">
        <v>18</v>
      </c>
      <c r="J146" s="44">
        <v>4</v>
      </c>
      <c r="K146" s="51" t="s">
        <v>192</v>
      </c>
      <c r="L146" s="86" t="s">
        <v>363</v>
      </c>
      <c r="M146" s="43">
        <v>2718</v>
      </c>
      <c r="N146" s="46">
        <v>1017</v>
      </c>
      <c r="O146" s="46">
        <v>206</v>
      </c>
      <c r="P146" s="48">
        <f>IF($C146=7,SUM($N146+$O146),)</f>
        <v>0</v>
      </c>
      <c r="Q146" s="48">
        <f>IF($C146=5,SUM($N146+$O146),)</f>
        <v>0</v>
      </c>
      <c r="R146" s="48">
        <f>IF($C146=2,SUM($N146+$O146),)</f>
        <v>1223</v>
      </c>
      <c r="S146" s="48">
        <f>IF($C146=1,SUM($N146+$O146),)</f>
        <v>0</v>
      </c>
      <c r="T146" s="49">
        <f>P146+Q146+R146+S146</f>
        <v>1223</v>
      </c>
    </row>
    <row r="147" spans="1:20" x14ac:dyDescent="0.2">
      <c r="A147" s="38">
        <v>139</v>
      </c>
      <c r="B147" s="8" t="s">
        <v>17</v>
      </c>
      <c r="C147" s="39">
        <v>2</v>
      </c>
      <c r="D147" s="9" t="s">
        <v>188</v>
      </c>
      <c r="E147" s="10">
        <v>91</v>
      </c>
      <c r="F147" s="11"/>
      <c r="G147" s="12">
        <v>2711</v>
      </c>
      <c r="H147" s="12">
        <v>759</v>
      </c>
      <c r="I147" s="13" t="s">
        <v>18</v>
      </c>
      <c r="J147" s="14">
        <v>4</v>
      </c>
      <c r="K147" s="15" t="s">
        <v>193</v>
      </c>
      <c r="L147" s="89" t="s">
        <v>426</v>
      </c>
      <c r="M147" s="13">
        <v>2964</v>
      </c>
      <c r="N147" s="12">
        <v>0</v>
      </c>
      <c r="O147" s="12">
        <v>177</v>
      </c>
      <c r="P147" s="48">
        <f>IF($C147=7,SUM($N147+$O147),)</f>
        <v>0</v>
      </c>
      <c r="Q147" s="48">
        <f>IF($C147=5,SUM($N147+$O147),)</f>
        <v>0</v>
      </c>
      <c r="R147" s="48">
        <f>IF($C147=2,SUM($N147+$O147),)</f>
        <v>177</v>
      </c>
      <c r="S147" s="48">
        <f>IF($C147=1,SUM($N147+$O147),)</f>
        <v>0</v>
      </c>
      <c r="T147" s="49">
        <f>P147+Q147+R147+S147</f>
        <v>177</v>
      </c>
    </row>
    <row r="148" spans="1:20" x14ac:dyDescent="0.2">
      <c r="A148" s="38">
        <v>140</v>
      </c>
      <c r="B148" s="39" t="s">
        <v>17</v>
      </c>
      <c r="C148" s="39">
        <v>2</v>
      </c>
      <c r="D148" s="45" t="s">
        <v>188</v>
      </c>
      <c r="E148" s="50">
        <v>225</v>
      </c>
      <c r="F148" s="42"/>
      <c r="G148" s="46">
        <v>1078</v>
      </c>
      <c r="H148" s="46">
        <v>1078</v>
      </c>
      <c r="I148" s="43" t="s">
        <v>54</v>
      </c>
      <c r="J148" s="44">
        <v>6</v>
      </c>
      <c r="K148" s="51" t="s">
        <v>194</v>
      </c>
      <c r="L148" s="86" t="s">
        <v>427</v>
      </c>
      <c r="M148" s="43">
        <v>16073</v>
      </c>
      <c r="N148" s="46">
        <v>757</v>
      </c>
      <c r="O148" s="46">
        <v>160</v>
      </c>
      <c r="P148" s="48">
        <f>IF($C148=7,SUM($N148+$O148),)</f>
        <v>0</v>
      </c>
      <c r="Q148" s="48">
        <f>IF($C148=5,SUM($N148+$O148),)</f>
        <v>0</v>
      </c>
      <c r="R148" s="48">
        <f>IF($C148=2,SUM($N148+$O148),)</f>
        <v>917</v>
      </c>
      <c r="S148" s="48">
        <f>IF($C148=1,SUM($N148+$O148),)</f>
        <v>0</v>
      </c>
      <c r="T148" s="49">
        <f>P148+Q148+R148+S148</f>
        <v>917</v>
      </c>
    </row>
    <row r="149" spans="1:20" x14ac:dyDescent="0.2">
      <c r="A149" s="38">
        <v>141</v>
      </c>
      <c r="B149" s="39" t="s">
        <v>17</v>
      </c>
      <c r="C149" s="39">
        <v>2</v>
      </c>
      <c r="D149" s="45" t="s">
        <v>188</v>
      </c>
      <c r="E149" s="50">
        <v>241</v>
      </c>
      <c r="F149" s="42"/>
      <c r="G149" s="46">
        <v>1839</v>
      </c>
      <c r="H149" s="46">
        <v>1839</v>
      </c>
      <c r="I149" s="43" t="s">
        <v>54</v>
      </c>
      <c r="J149" s="44">
        <v>7</v>
      </c>
      <c r="K149" s="51" t="s">
        <v>195</v>
      </c>
      <c r="L149" s="86" t="s">
        <v>428</v>
      </c>
      <c r="M149" s="43">
        <v>5855</v>
      </c>
      <c r="N149" s="46">
        <v>997</v>
      </c>
      <c r="O149" s="46"/>
      <c r="P149" s="48">
        <f>IF($C149=7,SUM($N149+$O149),)</f>
        <v>0</v>
      </c>
      <c r="Q149" s="48">
        <f>IF($C149=5,SUM($N149+$O149),)</f>
        <v>0</v>
      </c>
      <c r="R149" s="48">
        <f>IF($C149=2,SUM($N149+$O149),)</f>
        <v>997</v>
      </c>
      <c r="S149" s="48">
        <f>IF($C149=1,SUM($N149+$O149),)</f>
        <v>0</v>
      </c>
      <c r="T149" s="49">
        <f>P149+Q149+R149+S149</f>
        <v>997</v>
      </c>
    </row>
  </sheetData>
  <mergeCells count="2">
    <mergeCell ref="M1:N1"/>
    <mergeCell ref="E6:F6"/>
  </mergeCells>
  <conditionalFormatting sqref="T9:T149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1"/>
  <sheetViews>
    <sheetView view="pageLayout" zoomScaleNormal="130" workbookViewId="0">
      <selection activeCell="B6" sqref="B6"/>
    </sheetView>
  </sheetViews>
  <sheetFormatPr defaultRowHeight="12.75" x14ac:dyDescent="0.2"/>
  <cols>
    <col min="1" max="1" width="4.140625" style="5" customWidth="1"/>
    <col min="2" max="2" width="6.7109375" customWidth="1"/>
    <col min="5" max="5" width="3.85546875" customWidth="1"/>
    <col min="6" max="6" width="3.42578125" customWidth="1"/>
    <col min="8" max="8" width="7.140625" customWidth="1"/>
    <col min="9" max="9" width="8.7109375" style="7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6"/>
      <c r="J1" s="3"/>
      <c r="M1" s="74"/>
      <c r="N1" s="74"/>
    </row>
    <row r="2" spans="1:20" x14ac:dyDescent="0.2">
      <c r="A2" s="1"/>
      <c r="B2" s="4"/>
      <c r="C2" s="4"/>
      <c r="D2" s="4"/>
      <c r="E2" s="4"/>
      <c r="F2" s="4"/>
      <c r="G2" s="4"/>
      <c r="H2" s="1"/>
      <c r="I2" s="6"/>
      <c r="J2" s="2"/>
      <c r="K2" s="4"/>
    </row>
    <row r="3" spans="1:20" x14ac:dyDescent="0.2">
      <c r="F3" s="68" t="s">
        <v>197</v>
      </c>
      <c r="G3" s="68"/>
      <c r="H3" s="68"/>
      <c r="I3" s="68"/>
      <c r="J3" s="68"/>
      <c r="K3" s="68"/>
      <c r="L3" s="68"/>
      <c r="M3" s="68"/>
      <c r="N3" s="68"/>
      <c r="O3" s="68"/>
    </row>
    <row r="4" spans="1:20" x14ac:dyDescent="0.2">
      <c r="A4" s="1"/>
      <c r="B4" s="4"/>
      <c r="C4" s="4"/>
      <c r="D4" s="4"/>
      <c r="E4" s="4"/>
      <c r="F4" s="4"/>
      <c r="G4" s="4"/>
      <c r="H4" s="1"/>
      <c r="I4" s="6"/>
      <c r="J4" s="2"/>
      <c r="K4" s="4"/>
    </row>
    <row r="6" spans="1:20" ht="78" x14ac:dyDescent="0.2">
      <c r="A6" s="16" t="s">
        <v>12</v>
      </c>
      <c r="B6" s="17" t="s">
        <v>339</v>
      </c>
      <c r="C6" s="76" t="s">
        <v>340</v>
      </c>
      <c r="D6" s="18" t="s">
        <v>0</v>
      </c>
      <c r="E6" s="75" t="s">
        <v>1</v>
      </c>
      <c r="F6" s="75"/>
      <c r="G6" s="77" t="s">
        <v>341</v>
      </c>
      <c r="H6" s="77" t="s">
        <v>342</v>
      </c>
      <c r="I6" s="19" t="s">
        <v>2</v>
      </c>
      <c r="J6" s="20" t="s">
        <v>3</v>
      </c>
      <c r="K6" s="21" t="s">
        <v>4</v>
      </c>
      <c r="L6" s="78" t="s">
        <v>343</v>
      </c>
      <c r="M6" s="79" t="s">
        <v>344</v>
      </c>
      <c r="N6" s="22" t="s">
        <v>331</v>
      </c>
      <c r="O6" s="23" t="s">
        <v>332</v>
      </c>
      <c r="P6" s="24" t="s">
        <v>333</v>
      </c>
      <c r="Q6" s="24" t="s">
        <v>334</v>
      </c>
      <c r="R6" s="24" t="s">
        <v>345</v>
      </c>
      <c r="S6" s="24" t="s">
        <v>335</v>
      </c>
      <c r="T6" s="25" t="s">
        <v>338</v>
      </c>
    </row>
    <row r="7" spans="1:20" x14ac:dyDescent="0.2">
      <c r="A7" s="26">
        <v>1</v>
      </c>
      <c r="B7" s="27">
        <v>2</v>
      </c>
      <c r="C7" s="28">
        <v>3</v>
      </c>
      <c r="D7" s="29">
        <v>4</v>
      </c>
      <c r="E7" s="26">
        <v>5</v>
      </c>
      <c r="F7" s="26">
        <v>6</v>
      </c>
      <c r="G7" s="80">
        <v>7</v>
      </c>
      <c r="H7" s="80">
        <v>8</v>
      </c>
      <c r="I7" s="30">
        <v>9</v>
      </c>
      <c r="J7" s="31">
        <v>10</v>
      </c>
      <c r="K7" s="32" t="s">
        <v>346</v>
      </c>
      <c r="L7" s="81" t="s">
        <v>347</v>
      </c>
      <c r="M7" s="82">
        <v>13</v>
      </c>
      <c r="N7" s="33">
        <v>14</v>
      </c>
      <c r="O7" s="34">
        <v>15</v>
      </c>
      <c r="P7" s="33">
        <v>16</v>
      </c>
      <c r="Q7" s="34">
        <v>17</v>
      </c>
      <c r="R7" s="33">
        <v>18</v>
      </c>
      <c r="S7" s="34">
        <v>19</v>
      </c>
      <c r="T7" s="33">
        <v>20</v>
      </c>
    </row>
    <row r="8" spans="1:20" x14ac:dyDescent="0.2">
      <c r="A8" s="26"/>
      <c r="B8" s="27"/>
      <c r="C8" s="28"/>
      <c r="D8" s="35" t="s">
        <v>5</v>
      </c>
      <c r="E8" s="36"/>
      <c r="F8" s="35"/>
      <c r="G8" s="35">
        <f>SUM(G9:G6845)</f>
        <v>246306</v>
      </c>
      <c r="H8" s="35">
        <f>SUM(H9:H6845)</f>
        <v>207891.88999999998</v>
      </c>
      <c r="I8" s="30"/>
      <c r="J8" s="31"/>
      <c r="K8" s="32"/>
      <c r="L8" s="81"/>
      <c r="M8" s="83"/>
      <c r="N8" s="37">
        <f t="shared" ref="N8:T8" si="0">SUBTOTAL(9,N9:N6845)</f>
        <v>111877</v>
      </c>
      <c r="O8" s="37">
        <f t="shared" si="0"/>
        <v>13760</v>
      </c>
      <c r="P8" s="37">
        <f t="shared" si="0"/>
        <v>0</v>
      </c>
      <c r="Q8" s="37">
        <f t="shared" si="0"/>
        <v>0</v>
      </c>
      <c r="R8" s="37">
        <f t="shared" si="0"/>
        <v>125637</v>
      </c>
      <c r="S8" s="37">
        <f t="shared" si="0"/>
        <v>0</v>
      </c>
      <c r="T8" s="37">
        <f t="shared" si="0"/>
        <v>125637</v>
      </c>
    </row>
    <row r="9" spans="1:20" x14ac:dyDescent="0.2">
      <c r="A9" s="38">
        <v>1</v>
      </c>
      <c r="B9" s="39" t="s">
        <v>56</v>
      </c>
      <c r="C9" s="39">
        <v>2</v>
      </c>
      <c r="D9" s="65" t="s">
        <v>325</v>
      </c>
      <c r="E9" s="50">
        <v>1</v>
      </c>
      <c r="F9" s="42" t="s">
        <v>140</v>
      </c>
      <c r="G9" s="46">
        <v>2698</v>
      </c>
      <c r="H9" s="46">
        <v>2277.2800000000002</v>
      </c>
      <c r="I9" s="43" t="s">
        <v>203</v>
      </c>
      <c r="J9" s="44">
        <v>17</v>
      </c>
      <c r="K9" s="51" t="s">
        <v>326</v>
      </c>
      <c r="L9" s="86" t="s">
        <v>429</v>
      </c>
      <c r="M9" s="43">
        <v>3369</v>
      </c>
      <c r="N9" s="46">
        <v>1817</v>
      </c>
      <c r="O9" s="69">
        <v>179</v>
      </c>
      <c r="P9" s="48">
        <f>IF($C9=7,SUM($N9+$O9),)</f>
        <v>0</v>
      </c>
      <c r="Q9" s="48">
        <f>IF($C9=5,SUM($N9+$O9),)</f>
        <v>0</v>
      </c>
      <c r="R9" s="48">
        <f>IF($C9=2,SUM($N9+$O9),)</f>
        <v>1996</v>
      </c>
      <c r="S9" s="48">
        <f>IF($C9=1,SUM($N9+$O9),)</f>
        <v>0</v>
      </c>
      <c r="T9" s="49">
        <f>P9+Q9+R9+S9</f>
        <v>1996</v>
      </c>
    </row>
    <row r="10" spans="1:20" x14ac:dyDescent="0.2">
      <c r="A10" s="38">
        <v>2</v>
      </c>
      <c r="B10" s="39" t="s">
        <v>56</v>
      </c>
      <c r="C10" s="39">
        <v>2</v>
      </c>
      <c r="D10" s="65" t="s">
        <v>325</v>
      </c>
      <c r="E10" s="50">
        <v>7</v>
      </c>
      <c r="F10" s="42"/>
      <c r="G10" s="46">
        <v>2008</v>
      </c>
      <c r="H10" s="46">
        <v>130.30000000000001</v>
      </c>
      <c r="I10" s="43" t="s">
        <v>203</v>
      </c>
      <c r="J10" s="44">
        <v>17</v>
      </c>
      <c r="K10" s="51" t="s">
        <v>327</v>
      </c>
      <c r="L10" s="86" t="s">
        <v>430</v>
      </c>
      <c r="M10" s="43">
        <v>546</v>
      </c>
      <c r="N10" s="46">
        <v>0</v>
      </c>
      <c r="O10" s="69">
        <v>141</v>
      </c>
      <c r="P10" s="48">
        <f>IF($C10=7,SUM($N10+$O10),)</f>
        <v>0</v>
      </c>
      <c r="Q10" s="48">
        <f>IF($C10=5,SUM($N10+$O10),)</f>
        <v>0</v>
      </c>
      <c r="R10" s="48">
        <f>IF($C10=2,SUM($N10+$O10),)</f>
        <v>141</v>
      </c>
      <c r="S10" s="48">
        <f>IF($C10=1,SUM($N10+$O10),)</f>
        <v>0</v>
      </c>
      <c r="T10" s="49">
        <f>P10+Q10+R10+S10</f>
        <v>141</v>
      </c>
    </row>
    <row r="11" spans="1:20" x14ac:dyDescent="0.2">
      <c r="A11" s="38">
        <v>3</v>
      </c>
      <c r="B11" s="39" t="s">
        <v>56</v>
      </c>
      <c r="C11" s="39">
        <v>2</v>
      </c>
      <c r="D11" s="65" t="s">
        <v>325</v>
      </c>
      <c r="E11" s="50">
        <v>8</v>
      </c>
      <c r="F11" s="42"/>
      <c r="G11" s="46">
        <v>897</v>
      </c>
      <c r="H11" s="46">
        <v>897</v>
      </c>
      <c r="I11" s="43" t="s">
        <v>203</v>
      </c>
      <c r="J11" s="44">
        <v>12</v>
      </c>
      <c r="K11" s="62" t="s">
        <v>328</v>
      </c>
      <c r="L11" s="86" t="s">
        <v>431</v>
      </c>
      <c r="M11" s="43">
        <v>1518</v>
      </c>
      <c r="N11" s="46">
        <v>350</v>
      </c>
      <c r="O11" s="69">
        <v>55</v>
      </c>
      <c r="P11" s="48">
        <f>IF($C11=7,SUM($N11+$O11),)</f>
        <v>0</v>
      </c>
      <c r="Q11" s="48">
        <f>IF($C11=5,SUM($N11+$O11),)</f>
        <v>0</v>
      </c>
      <c r="R11" s="48">
        <f>IF($C11=2,SUM($N11+$O11),)</f>
        <v>405</v>
      </c>
      <c r="S11" s="48">
        <f>IF($C11=1,SUM($N11+$O11),)</f>
        <v>0</v>
      </c>
      <c r="T11" s="49">
        <f>P11+Q11+R11+S11</f>
        <v>405</v>
      </c>
    </row>
    <row r="12" spans="1:20" x14ac:dyDescent="0.2">
      <c r="A12" s="38">
        <v>4</v>
      </c>
      <c r="B12" s="39" t="s">
        <v>56</v>
      </c>
      <c r="C12" s="39">
        <v>2</v>
      </c>
      <c r="D12" s="65" t="s">
        <v>324</v>
      </c>
      <c r="E12" s="50">
        <v>10</v>
      </c>
      <c r="F12" s="42"/>
      <c r="G12" s="46">
        <v>1491</v>
      </c>
      <c r="H12" s="46">
        <v>413</v>
      </c>
      <c r="I12" s="43" t="s">
        <v>298</v>
      </c>
      <c r="J12" s="44">
        <v>4</v>
      </c>
      <c r="K12" s="51" t="s">
        <v>16</v>
      </c>
      <c r="L12" s="86" t="s">
        <v>432</v>
      </c>
      <c r="M12" s="43">
        <v>580</v>
      </c>
      <c r="N12" s="46">
        <v>236</v>
      </c>
      <c r="O12" s="69">
        <v>0</v>
      </c>
      <c r="P12" s="48">
        <f>IF($C12=7,SUM($N12+$O12),)</f>
        <v>0</v>
      </c>
      <c r="Q12" s="48">
        <f>IF($C12=5,SUM($N12+$O12),)</f>
        <v>0</v>
      </c>
      <c r="R12" s="48">
        <f>IF($C12=2,SUM($N12+$O12),)</f>
        <v>236</v>
      </c>
      <c r="S12" s="48">
        <f>IF($C12=1,SUM($N12+$O12),)</f>
        <v>0</v>
      </c>
      <c r="T12" s="49">
        <f>P12+Q12+R12+S12</f>
        <v>236</v>
      </c>
    </row>
    <row r="13" spans="1:20" x14ac:dyDescent="0.2">
      <c r="A13" s="38">
        <v>5</v>
      </c>
      <c r="B13" s="39" t="s">
        <v>56</v>
      </c>
      <c r="C13" s="39">
        <v>2</v>
      </c>
      <c r="D13" s="65" t="s">
        <v>322</v>
      </c>
      <c r="E13" s="50">
        <v>15</v>
      </c>
      <c r="F13" s="42"/>
      <c r="G13" s="46">
        <v>378</v>
      </c>
      <c r="H13" s="46">
        <v>302</v>
      </c>
      <c r="I13" s="43" t="s">
        <v>309</v>
      </c>
      <c r="J13" s="44">
        <v>9</v>
      </c>
      <c r="K13" s="51" t="s">
        <v>323</v>
      </c>
      <c r="L13" s="86" t="s">
        <v>433</v>
      </c>
      <c r="M13" s="43">
        <v>587</v>
      </c>
      <c r="N13" s="46">
        <v>0</v>
      </c>
      <c r="O13" s="69">
        <v>41</v>
      </c>
      <c r="P13" s="48">
        <f>IF($C13=7,SUM($N13+$O13),)</f>
        <v>0</v>
      </c>
      <c r="Q13" s="48">
        <f>IF($C13=5,SUM($N13+$O13),)</f>
        <v>0</v>
      </c>
      <c r="R13" s="48">
        <f>IF($C13=2,SUM($N13+$O13),)</f>
        <v>41</v>
      </c>
      <c r="S13" s="48">
        <f>IF($C13=1,SUM($N13+$O13),)</f>
        <v>0</v>
      </c>
      <c r="T13" s="49">
        <f>P13+Q13+R13+S13</f>
        <v>41</v>
      </c>
    </row>
    <row r="14" spans="1:20" x14ac:dyDescent="0.2">
      <c r="A14" s="38">
        <v>6</v>
      </c>
      <c r="B14" s="39" t="s">
        <v>56</v>
      </c>
      <c r="C14" s="39">
        <v>2</v>
      </c>
      <c r="D14" s="65" t="s">
        <v>321</v>
      </c>
      <c r="E14" s="52">
        <v>3</v>
      </c>
      <c r="F14" s="42"/>
      <c r="G14" s="46">
        <v>1363</v>
      </c>
      <c r="H14" s="46">
        <v>1363</v>
      </c>
      <c r="I14" s="43" t="s">
        <v>199</v>
      </c>
      <c r="J14" s="44">
        <v>14</v>
      </c>
      <c r="K14" s="44">
        <v>44</v>
      </c>
      <c r="L14" s="86" t="s">
        <v>434</v>
      </c>
      <c r="M14" s="43">
        <v>1944</v>
      </c>
      <c r="N14" s="46">
        <v>1337</v>
      </c>
      <c r="O14" s="69">
        <v>218</v>
      </c>
      <c r="P14" s="48">
        <f>IF($C14=7,SUM($N14+$O14),)</f>
        <v>0</v>
      </c>
      <c r="Q14" s="48">
        <f>IF($C14=5,SUM($N14+$O14),)</f>
        <v>0</v>
      </c>
      <c r="R14" s="48">
        <f>IF($C14=2,SUM($N14+$O14),)</f>
        <v>1555</v>
      </c>
      <c r="S14" s="48">
        <f>IF($C14=1,SUM($N14+$O14),)</f>
        <v>0</v>
      </c>
      <c r="T14" s="49">
        <f>P14+Q14+R14+S14</f>
        <v>1555</v>
      </c>
    </row>
    <row r="15" spans="1:20" x14ac:dyDescent="0.2">
      <c r="A15" s="38">
        <v>7</v>
      </c>
      <c r="B15" s="39" t="s">
        <v>56</v>
      </c>
      <c r="C15" s="39">
        <v>2</v>
      </c>
      <c r="D15" s="45" t="s">
        <v>318</v>
      </c>
      <c r="E15" s="50">
        <v>118</v>
      </c>
      <c r="F15" s="42"/>
      <c r="G15" s="46">
        <v>1400</v>
      </c>
      <c r="H15" s="43">
        <v>1400</v>
      </c>
      <c r="I15" s="43" t="s">
        <v>280</v>
      </c>
      <c r="J15" s="44">
        <v>21</v>
      </c>
      <c r="K15" s="51" t="s">
        <v>319</v>
      </c>
      <c r="L15" s="86" t="s">
        <v>435</v>
      </c>
      <c r="M15" s="43">
        <v>2177</v>
      </c>
      <c r="N15" s="46">
        <v>0</v>
      </c>
      <c r="O15" s="46">
        <v>399</v>
      </c>
      <c r="P15" s="48">
        <f>IF($C15=7,SUM($N15+$O15),)</f>
        <v>0</v>
      </c>
      <c r="Q15" s="48">
        <f>IF($C15=5,SUM($N15+$O15),)</f>
        <v>0</v>
      </c>
      <c r="R15" s="48">
        <f>IF($C15=2,SUM($N15+$O15),)</f>
        <v>399</v>
      </c>
      <c r="S15" s="48">
        <f>IF($C15=1,SUM($N15+$O15),)</f>
        <v>0</v>
      </c>
      <c r="T15" s="49">
        <f>P15+Q15+R15+S15</f>
        <v>399</v>
      </c>
    </row>
    <row r="16" spans="1:20" x14ac:dyDescent="0.2">
      <c r="A16" s="38">
        <v>8</v>
      </c>
      <c r="B16" s="39" t="s">
        <v>56</v>
      </c>
      <c r="C16" s="39">
        <v>2</v>
      </c>
      <c r="D16" s="65" t="s">
        <v>318</v>
      </c>
      <c r="E16" s="52">
        <v>125</v>
      </c>
      <c r="F16" s="42"/>
      <c r="G16" s="46">
        <v>425</v>
      </c>
      <c r="H16" s="46">
        <v>425</v>
      </c>
      <c r="I16" s="43" t="s">
        <v>280</v>
      </c>
      <c r="J16" s="44">
        <v>21</v>
      </c>
      <c r="K16" s="51" t="s">
        <v>256</v>
      </c>
      <c r="L16" s="86" t="s">
        <v>435</v>
      </c>
      <c r="M16" s="43">
        <v>557</v>
      </c>
      <c r="N16" s="46">
        <v>281</v>
      </c>
      <c r="O16" s="69">
        <v>46</v>
      </c>
      <c r="P16" s="48">
        <f>IF($C16=7,SUM($N16+$O16),)</f>
        <v>0</v>
      </c>
      <c r="Q16" s="48">
        <f>IF($C16=5,SUM($N16+$O16),)</f>
        <v>0</v>
      </c>
      <c r="R16" s="48">
        <f>IF($C16=2,SUM($N16+$O16),)</f>
        <v>327</v>
      </c>
      <c r="S16" s="48">
        <f>IF($C16=1,SUM($N16+$O16),)</f>
        <v>0</v>
      </c>
      <c r="T16" s="49">
        <f>P16+Q16+R16+S16</f>
        <v>327</v>
      </c>
    </row>
    <row r="17" spans="1:20" x14ac:dyDescent="0.2">
      <c r="A17" s="38">
        <v>9</v>
      </c>
      <c r="B17" s="39" t="s">
        <v>56</v>
      </c>
      <c r="C17" s="39">
        <v>2</v>
      </c>
      <c r="D17" s="65" t="s">
        <v>318</v>
      </c>
      <c r="E17" s="52">
        <v>127</v>
      </c>
      <c r="F17" s="42"/>
      <c r="G17" s="46">
        <v>317</v>
      </c>
      <c r="H17" s="46">
        <v>117</v>
      </c>
      <c r="I17" s="43" t="s">
        <v>280</v>
      </c>
      <c r="J17" s="44">
        <v>21</v>
      </c>
      <c r="K17" s="51" t="s">
        <v>320</v>
      </c>
      <c r="L17" s="86" t="s">
        <v>435</v>
      </c>
      <c r="M17" s="43">
        <v>426</v>
      </c>
      <c r="N17" s="46">
        <v>304</v>
      </c>
      <c r="O17" s="69">
        <v>66</v>
      </c>
      <c r="P17" s="48">
        <f>IF($C17=7,SUM($N17+$O17),)</f>
        <v>0</v>
      </c>
      <c r="Q17" s="48">
        <f>IF($C17=5,SUM($N17+$O17),)</f>
        <v>0</v>
      </c>
      <c r="R17" s="48">
        <f>IF($C17=2,SUM($N17+$O17),)</f>
        <v>370</v>
      </c>
      <c r="S17" s="48">
        <f>IF($C17=1,SUM($N17+$O17),)</f>
        <v>0</v>
      </c>
      <c r="T17" s="49">
        <f>P17+Q17+R17+S17</f>
        <v>370</v>
      </c>
    </row>
    <row r="18" spans="1:20" x14ac:dyDescent="0.2">
      <c r="A18" s="38">
        <v>10</v>
      </c>
      <c r="B18" s="39" t="s">
        <v>56</v>
      </c>
      <c r="C18" s="39">
        <v>2</v>
      </c>
      <c r="D18" s="65" t="s">
        <v>316</v>
      </c>
      <c r="E18" s="52">
        <v>139</v>
      </c>
      <c r="F18" s="42"/>
      <c r="G18" s="46">
        <v>2278</v>
      </c>
      <c r="H18" s="46">
        <v>560</v>
      </c>
      <c r="I18" s="43" t="s">
        <v>298</v>
      </c>
      <c r="J18" s="44">
        <v>8</v>
      </c>
      <c r="K18" s="51" t="s">
        <v>9</v>
      </c>
      <c r="L18" s="86" t="s">
        <v>436</v>
      </c>
      <c r="M18" s="43">
        <v>2506</v>
      </c>
      <c r="N18" s="46">
        <v>213</v>
      </c>
      <c r="O18" s="69">
        <v>76</v>
      </c>
      <c r="P18" s="48">
        <f>IF($C18=7,SUM($N18+$O18),)</f>
        <v>0</v>
      </c>
      <c r="Q18" s="48">
        <f>IF($C18=5,SUM($N18+$O18),)</f>
        <v>0</v>
      </c>
      <c r="R18" s="48">
        <f>IF($C18=2,SUM($N18+$O18),)</f>
        <v>289</v>
      </c>
      <c r="S18" s="48">
        <f>IF($C18=1,SUM($N18+$O18),)</f>
        <v>0</v>
      </c>
      <c r="T18" s="49">
        <f>P18+Q18+R18+S18</f>
        <v>289</v>
      </c>
    </row>
    <row r="19" spans="1:20" x14ac:dyDescent="0.2">
      <c r="A19" s="38">
        <v>11</v>
      </c>
      <c r="B19" s="39" t="s">
        <v>56</v>
      </c>
      <c r="C19" s="39">
        <v>2</v>
      </c>
      <c r="D19" s="65" t="s">
        <v>316</v>
      </c>
      <c r="E19" s="52">
        <v>147</v>
      </c>
      <c r="F19" s="42"/>
      <c r="G19" s="46">
        <v>738</v>
      </c>
      <c r="H19" s="46">
        <v>468</v>
      </c>
      <c r="I19" s="43" t="s">
        <v>298</v>
      </c>
      <c r="J19" s="44">
        <v>8</v>
      </c>
      <c r="K19" s="51" t="s">
        <v>317</v>
      </c>
      <c r="L19" s="86" t="s">
        <v>437</v>
      </c>
      <c r="M19" s="43">
        <v>895</v>
      </c>
      <c r="N19" s="46">
        <v>295</v>
      </c>
      <c r="O19" s="69">
        <v>143</v>
      </c>
      <c r="P19" s="48">
        <f>IF($C19=7,SUM($N19+$O19),)</f>
        <v>0</v>
      </c>
      <c r="Q19" s="48">
        <f>IF($C19=5,SUM($N19+$O19),)</f>
        <v>0</v>
      </c>
      <c r="R19" s="48">
        <f>IF($C19=2,SUM($N19+$O19),)</f>
        <v>438</v>
      </c>
      <c r="S19" s="48">
        <f>IF($C19=1,SUM($N19+$O19),)</f>
        <v>0</v>
      </c>
      <c r="T19" s="49">
        <f>P19+Q19+R19+S19</f>
        <v>438</v>
      </c>
    </row>
    <row r="20" spans="1:20" x14ac:dyDescent="0.2">
      <c r="A20" s="38">
        <v>12</v>
      </c>
      <c r="B20" s="39" t="s">
        <v>56</v>
      </c>
      <c r="C20" s="39">
        <v>2</v>
      </c>
      <c r="D20" s="65" t="s">
        <v>325</v>
      </c>
      <c r="E20" s="52">
        <v>4</v>
      </c>
      <c r="F20" s="42"/>
      <c r="G20" s="46">
        <v>2035</v>
      </c>
      <c r="H20" s="46">
        <v>1630</v>
      </c>
      <c r="I20" s="43" t="s">
        <v>203</v>
      </c>
      <c r="J20" s="44">
        <v>12</v>
      </c>
      <c r="K20" s="51" t="s">
        <v>315</v>
      </c>
      <c r="L20" s="86" t="s">
        <v>438</v>
      </c>
      <c r="M20" s="43">
        <v>2880</v>
      </c>
      <c r="N20" s="46">
        <v>520</v>
      </c>
      <c r="O20" s="69">
        <v>8</v>
      </c>
      <c r="P20" s="48">
        <f>IF($C20=7,SUM($N20+$O20),)</f>
        <v>0</v>
      </c>
      <c r="Q20" s="48">
        <f>IF($C20=5,SUM($N20+$O20),)</f>
        <v>0</v>
      </c>
      <c r="R20" s="48">
        <f>IF($C20=2,SUM($N20+$O20),)</f>
        <v>528</v>
      </c>
      <c r="S20" s="48">
        <f>IF($C20=1,SUM($N20+$O20),)</f>
        <v>0</v>
      </c>
      <c r="T20" s="49">
        <f>P20+Q20+R20+S20</f>
        <v>528</v>
      </c>
    </row>
    <row r="21" spans="1:20" x14ac:dyDescent="0.2">
      <c r="A21" s="38">
        <v>13</v>
      </c>
      <c r="B21" s="39" t="s">
        <v>56</v>
      </c>
      <c r="C21" s="39">
        <v>2</v>
      </c>
      <c r="D21" s="65" t="s">
        <v>312</v>
      </c>
      <c r="E21" s="52">
        <v>19</v>
      </c>
      <c r="F21" s="65" t="s">
        <v>6</v>
      </c>
      <c r="G21" s="46">
        <v>1136</v>
      </c>
      <c r="H21" s="46">
        <v>1136</v>
      </c>
      <c r="I21" s="43" t="s">
        <v>18</v>
      </c>
      <c r="J21" s="44">
        <v>17</v>
      </c>
      <c r="K21" s="51" t="s">
        <v>313</v>
      </c>
      <c r="L21" s="86" t="s">
        <v>439</v>
      </c>
      <c r="M21" s="43">
        <v>1661</v>
      </c>
      <c r="N21" s="46">
        <v>645</v>
      </c>
      <c r="O21" s="69">
        <v>0</v>
      </c>
      <c r="P21" s="48">
        <f>IF($C21=7,SUM($N21+$O21),)</f>
        <v>0</v>
      </c>
      <c r="Q21" s="48">
        <f>IF($C21=5,SUM($N21+$O21),)</f>
        <v>0</v>
      </c>
      <c r="R21" s="48">
        <f>IF($C21=2,SUM($N21+$O21),)</f>
        <v>645</v>
      </c>
      <c r="S21" s="48">
        <f>IF($C21=1,SUM($N21+$O21),)</f>
        <v>0</v>
      </c>
      <c r="T21" s="49">
        <f>P21+Q21+R21+S21</f>
        <v>645</v>
      </c>
    </row>
    <row r="22" spans="1:20" x14ac:dyDescent="0.2">
      <c r="A22" s="38">
        <v>14</v>
      </c>
      <c r="B22" s="39" t="s">
        <v>56</v>
      </c>
      <c r="C22" s="39">
        <v>2</v>
      </c>
      <c r="D22" s="65" t="s">
        <v>312</v>
      </c>
      <c r="E22" s="52">
        <v>46</v>
      </c>
      <c r="F22" s="65" t="s">
        <v>6</v>
      </c>
      <c r="G22" s="46">
        <v>13993</v>
      </c>
      <c r="H22" s="46">
        <v>11948</v>
      </c>
      <c r="I22" s="43" t="s">
        <v>274</v>
      </c>
      <c r="J22" s="44">
        <v>6</v>
      </c>
      <c r="K22" s="51" t="s">
        <v>314</v>
      </c>
      <c r="L22" s="86" t="s">
        <v>440</v>
      </c>
      <c r="M22" s="43">
        <v>15126</v>
      </c>
      <c r="N22" s="46">
        <v>4273</v>
      </c>
      <c r="O22" s="69">
        <v>469</v>
      </c>
      <c r="P22" s="48">
        <f>IF($C22=7,SUM($N22+$O22),)</f>
        <v>0</v>
      </c>
      <c r="Q22" s="48">
        <f>IF($C22=5,SUM($N22+$O22),)</f>
        <v>0</v>
      </c>
      <c r="R22" s="48">
        <f>IF($C22=2,SUM($N22+$O22),)</f>
        <v>4742</v>
      </c>
      <c r="S22" s="48">
        <f>IF($C22=1,SUM($N22+$O22),)</f>
        <v>0</v>
      </c>
      <c r="T22" s="49">
        <f>P22+Q22+R22+S22</f>
        <v>4742</v>
      </c>
    </row>
    <row r="23" spans="1:20" x14ac:dyDescent="0.2">
      <c r="A23" s="38">
        <v>15</v>
      </c>
      <c r="B23" s="39" t="s">
        <v>56</v>
      </c>
      <c r="C23" s="39">
        <v>2</v>
      </c>
      <c r="D23" s="65" t="s">
        <v>312</v>
      </c>
      <c r="E23" s="52">
        <v>51</v>
      </c>
      <c r="F23" s="42"/>
      <c r="G23" s="46">
        <v>556</v>
      </c>
      <c r="H23" s="46">
        <v>556</v>
      </c>
      <c r="I23" s="43" t="s">
        <v>274</v>
      </c>
      <c r="J23" s="44">
        <v>3</v>
      </c>
      <c r="K23" s="44">
        <v>19</v>
      </c>
      <c r="L23" s="86" t="s">
        <v>441</v>
      </c>
      <c r="M23" s="43">
        <v>1000</v>
      </c>
      <c r="N23" s="46">
        <v>487</v>
      </c>
      <c r="O23" s="69">
        <v>176</v>
      </c>
      <c r="P23" s="48">
        <f>IF($C23=7,SUM($N23+$O23),)</f>
        <v>0</v>
      </c>
      <c r="Q23" s="48">
        <f>IF($C23=5,SUM($N23+$O23),)</f>
        <v>0</v>
      </c>
      <c r="R23" s="48">
        <f>IF($C23=2,SUM($N23+$O23),)</f>
        <v>663</v>
      </c>
      <c r="S23" s="48">
        <f>IF($C23=1,SUM($N23+$O23),)</f>
        <v>0</v>
      </c>
      <c r="T23" s="49">
        <f>P23+Q23+R23+S23</f>
        <v>663</v>
      </c>
    </row>
    <row r="24" spans="1:20" x14ac:dyDescent="0.2">
      <c r="A24" s="38">
        <v>16</v>
      </c>
      <c r="B24" s="39" t="s">
        <v>56</v>
      </c>
      <c r="C24" s="39">
        <v>2</v>
      </c>
      <c r="D24" s="65" t="s">
        <v>312</v>
      </c>
      <c r="E24" s="52">
        <v>53</v>
      </c>
      <c r="F24" s="42"/>
      <c r="G24" s="46">
        <v>510</v>
      </c>
      <c r="H24" s="46">
        <v>510</v>
      </c>
      <c r="I24" s="43" t="s">
        <v>274</v>
      </c>
      <c r="J24" s="44">
        <v>3</v>
      </c>
      <c r="K24" s="44">
        <v>18</v>
      </c>
      <c r="L24" s="86" t="s">
        <v>442</v>
      </c>
      <c r="M24" s="43">
        <v>802</v>
      </c>
      <c r="N24" s="46">
        <v>433</v>
      </c>
      <c r="O24" s="69">
        <v>176</v>
      </c>
      <c r="P24" s="48">
        <f>IF($C24=7,SUM($N24+$O24),)</f>
        <v>0</v>
      </c>
      <c r="Q24" s="48">
        <f>IF($C24=5,SUM($N24+$O24),)</f>
        <v>0</v>
      </c>
      <c r="R24" s="48">
        <f>IF($C24=2,SUM($N24+$O24),)</f>
        <v>609</v>
      </c>
      <c r="S24" s="48">
        <f>IF($C24=1,SUM($N24+$O24),)</f>
        <v>0</v>
      </c>
      <c r="T24" s="49">
        <f>P24+Q24+R24+S24</f>
        <v>609</v>
      </c>
    </row>
    <row r="25" spans="1:20" x14ac:dyDescent="0.2">
      <c r="A25" s="38">
        <v>17</v>
      </c>
      <c r="B25" s="39" t="s">
        <v>56</v>
      </c>
      <c r="C25" s="39">
        <v>2</v>
      </c>
      <c r="D25" s="65" t="s">
        <v>312</v>
      </c>
      <c r="E25" s="52">
        <v>59</v>
      </c>
      <c r="F25" s="65" t="s">
        <v>6</v>
      </c>
      <c r="G25" s="46"/>
      <c r="H25" s="46"/>
      <c r="I25" s="43" t="s">
        <v>274</v>
      </c>
      <c r="J25" s="44">
        <v>3</v>
      </c>
      <c r="K25" s="51" t="s">
        <v>15</v>
      </c>
      <c r="L25" s="86" t="s">
        <v>441</v>
      </c>
      <c r="M25" s="43">
        <v>15994</v>
      </c>
      <c r="N25" s="46">
        <v>380</v>
      </c>
      <c r="O25" s="69">
        <v>329</v>
      </c>
      <c r="P25" s="48">
        <f>IF($C25=7,SUM($N25+$O25),)</f>
        <v>0</v>
      </c>
      <c r="Q25" s="48">
        <f>IF($C25=5,SUM($N25+$O25),)</f>
        <v>0</v>
      </c>
      <c r="R25" s="48">
        <f>IF($C25=2,SUM($N25+$O25),)</f>
        <v>709</v>
      </c>
      <c r="S25" s="48">
        <f>IF($C25=1,SUM($N25+$O25),)</f>
        <v>0</v>
      </c>
      <c r="T25" s="49">
        <f>P25+Q25+R25+S25</f>
        <v>709</v>
      </c>
    </row>
    <row r="26" spans="1:20" x14ac:dyDescent="0.2">
      <c r="A26" s="38">
        <v>18</v>
      </c>
      <c r="B26" s="39" t="s">
        <v>56</v>
      </c>
      <c r="C26" s="39">
        <v>2</v>
      </c>
      <c r="D26" s="65" t="s">
        <v>311</v>
      </c>
      <c r="E26" s="41">
        <v>2</v>
      </c>
      <c r="F26" s="42"/>
      <c r="G26" s="46">
        <v>612</v>
      </c>
      <c r="H26" s="46">
        <v>506</v>
      </c>
      <c r="I26" s="43" t="s">
        <v>298</v>
      </c>
      <c r="J26" s="44">
        <v>8</v>
      </c>
      <c r="K26" s="44">
        <v>47</v>
      </c>
      <c r="L26" s="86" t="s">
        <v>437</v>
      </c>
      <c r="M26" s="43">
        <v>760</v>
      </c>
      <c r="N26" s="46">
        <v>78</v>
      </c>
      <c r="O26" s="69">
        <v>66</v>
      </c>
      <c r="P26" s="48">
        <f>IF($C26=7,SUM($N26+$O26),)</f>
        <v>0</v>
      </c>
      <c r="Q26" s="48">
        <f>IF($C26=5,SUM($N26+$O26),)</f>
        <v>0</v>
      </c>
      <c r="R26" s="48">
        <f>IF($C26=2,SUM($N26+$O26),)</f>
        <v>144</v>
      </c>
      <c r="S26" s="48">
        <f>IF($C26=1,SUM($N26+$O26),)</f>
        <v>0</v>
      </c>
      <c r="T26" s="49">
        <f>P26+Q26+R26+S26</f>
        <v>144</v>
      </c>
    </row>
    <row r="27" spans="1:20" x14ac:dyDescent="0.2">
      <c r="A27" s="38">
        <v>19</v>
      </c>
      <c r="B27" s="39" t="s">
        <v>56</v>
      </c>
      <c r="C27" s="39">
        <v>2</v>
      </c>
      <c r="D27" s="65" t="s">
        <v>308</v>
      </c>
      <c r="E27" s="50">
        <v>12</v>
      </c>
      <c r="F27" s="42"/>
      <c r="G27" s="46">
        <v>106</v>
      </c>
      <c r="H27" s="46">
        <v>106</v>
      </c>
      <c r="I27" s="43" t="s">
        <v>309</v>
      </c>
      <c r="J27" s="44">
        <v>9</v>
      </c>
      <c r="K27" s="51" t="s">
        <v>310</v>
      </c>
      <c r="L27" s="86" t="s">
        <v>443</v>
      </c>
      <c r="M27" s="43">
        <v>1828</v>
      </c>
      <c r="N27" s="46">
        <v>97</v>
      </c>
      <c r="O27" s="69">
        <v>0</v>
      </c>
      <c r="P27" s="48">
        <f>IF($C27=7,SUM($N27+$O27),)</f>
        <v>0</v>
      </c>
      <c r="Q27" s="48">
        <f>IF($C27=5,SUM($N27+$O27),)</f>
        <v>0</v>
      </c>
      <c r="R27" s="48">
        <f>IF($C27=2,SUM($N27+$O27),)</f>
        <v>97</v>
      </c>
      <c r="S27" s="48">
        <f>IF($C27=1,SUM($N27+$O27),)</f>
        <v>0</v>
      </c>
      <c r="T27" s="49">
        <f>P27+Q27+R27+S27</f>
        <v>97</v>
      </c>
    </row>
    <row r="28" spans="1:20" x14ac:dyDescent="0.2">
      <c r="A28" s="38">
        <v>20</v>
      </c>
      <c r="B28" s="39" t="s">
        <v>56</v>
      </c>
      <c r="C28" s="39">
        <v>2</v>
      </c>
      <c r="D28" s="65" t="s">
        <v>312</v>
      </c>
      <c r="E28" s="52">
        <v>50</v>
      </c>
      <c r="F28" s="42"/>
      <c r="G28" s="46">
        <v>1347</v>
      </c>
      <c r="H28" s="46">
        <v>956</v>
      </c>
      <c r="I28" s="43" t="s">
        <v>274</v>
      </c>
      <c r="J28" s="44">
        <v>6</v>
      </c>
      <c r="K28" s="51" t="s">
        <v>237</v>
      </c>
      <c r="L28" s="86" t="s">
        <v>442</v>
      </c>
      <c r="M28" s="43">
        <v>1902</v>
      </c>
      <c r="N28" s="46">
        <v>803</v>
      </c>
      <c r="O28" s="69">
        <v>117</v>
      </c>
      <c r="P28" s="48">
        <f>IF($C28=7,SUM($N28+$O28),)</f>
        <v>0</v>
      </c>
      <c r="Q28" s="48">
        <f>IF($C28=5,SUM($N28+$O28),)</f>
        <v>0</v>
      </c>
      <c r="R28" s="48">
        <f>IF($C28=2,SUM($N28+$O28),)</f>
        <v>920</v>
      </c>
      <c r="S28" s="48">
        <f>IF($C28=1,SUM($N28+$O28),)</f>
        <v>0</v>
      </c>
      <c r="T28" s="49">
        <f>P28+Q28+R28+S28</f>
        <v>920</v>
      </c>
    </row>
    <row r="29" spans="1:20" x14ac:dyDescent="0.2">
      <c r="A29" s="38">
        <v>21</v>
      </c>
      <c r="B29" s="39" t="s">
        <v>56</v>
      </c>
      <c r="C29" s="39">
        <v>2</v>
      </c>
      <c r="D29" s="65" t="s">
        <v>306</v>
      </c>
      <c r="E29" s="52">
        <v>1</v>
      </c>
      <c r="F29" s="42"/>
      <c r="G29" s="46">
        <v>1132</v>
      </c>
      <c r="H29" s="46">
        <v>1132</v>
      </c>
      <c r="I29" s="43" t="s">
        <v>274</v>
      </c>
      <c r="J29" s="44">
        <v>5</v>
      </c>
      <c r="K29" s="51" t="s">
        <v>235</v>
      </c>
      <c r="L29" s="86" t="s">
        <v>444</v>
      </c>
      <c r="M29" s="43">
        <v>1380</v>
      </c>
      <c r="N29" s="46">
        <v>1134</v>
      </c>
      <c r="O29" s="69">
        <v>88</v>
      </c>
      <c r="P29" s="48">
        <f>IF($C29=7,SUM($N29+$O29),)</f>
        <v>0</v>
      </c>
      <c r="Q29" s="48">
        <f>IF($C29=5,SUM($N29+$O29),)</f>
        <v>0</v>
      </c>
      <c r="R29" s="48">
        <f>IF($C29=2,SUM($N29+$O29),)</f>
        <v>1222</v>
      </c>
      <c r="S29" s="48">
        <f>IF($C29=1,SUM($N29+$O29),)</f>
        <v>0</v>
      </c>
      <c r="T29" s="49">
        <f>P29+Q29+R29+S29</f>
        <v>1222</v>
      </c>
    </row>
    <row r="30" spans="1:20" x14ac:dyDescent="0.2">
      <c r="A30" s="38">
        <v>22</v>
      </c>
      <c r="B30" s="39" t="s">
        <v>56</v>
      </c>
      <c r="C30" s="39">
        <v>2</v>
      </c>
      <c r="D30" s="65" t="s">
        <v>306</v>
      </c>
      <c r="E30" s="52">
        <v>20</v>
      </c>
      <c r="F30" s="42"/>
      <c r="G30" s="46">
        <v>3112</v>
      </c>
      <c r="H30" s="46">
        <v>2756</v>
      </c>
      <c r="I30" s="43" t="s">
        <v>274</v>
      </c>
      <c r="J30" s="44">
        <v>3</v>
      </c>
      <c r="K30" s="51" t="s">
        <v>307</v>
      </c>
      <c r="L30" s="86" t="s">
        <v>445</v>
      </c>
      <c r="M30" s="43">
        <v>3324</v>
      </c>
      <c r="N30" s="46">
        <v>1948</v>
      </c>
      <c r="O30" s="69">
        <v>0</v>
      </c>
      <c r="P30" s="48">
        <f>IF($C30=7,SUM($N30+$O30),)</f>
        <v>0</v>
      </c>
      <c r="Q30" s="48">
        <f>IF($C30=5,SUM($N30+$O30),)</f>
        <v>0</v>
      </c>
      <c r="R30" s="48">
        <f>IF($C30=2,SUM($N30+$O30),)</f>
        <v>1948</v>
      </c>
      <c r="S30" s="48">
        <f>IF($C30=1,SUM($N30+$O30),)</f>
        <v>0</v>
      </c>
      <c r="T30" s="49">
        <f>P30+Q30+R30+S30</f>
        <v>1948</v>
      </c>
    </row>
    <row r="31" spans="1:20" x14ac:dyDescent="0.2">
      <c r="A31" s="38">
        <v>23</v>
      </c>
      <c r="B31" s="39" t="s">
        <v>56</v>
      </c>
      <c r="C31" s="39">
        <v>2</v>
      </c>
      <c r="D31" s="65" t="s">
        <v>303</v>
      </c>
      <c r="E31" s="52">
        <v>45</v>
      </c>
      <c r="F31" s="42"/>
      <c r="G31" s="46">
        <v>1450</v>
      </c>
      <c r="H31" s="46">
        <v>958</v>
      </c>
      <c r="I31" s="43" t="s">
        <v>304</v>
      </c>
      <c r="J31" s="44">
        <v>19</v>
      </c>
      <c r="K31" s="51" t="s">
        <v>305</v>
      </c>
      <c r="L31" s="86" t="s">
        <v>446</v>
      </c>
      <c r="M31" s="43">
        <v>1563</v>
      </c>
      <c r="N31" s="46">
        <v>930</v>
      </c>
      <c r="O31" s="69">
        <v>64</v>
      </c>
      <c r="P31" s="48">
        <f>IF($C31=7,SUM($N31+$O31),)</f>
        <v>0</v>
      </c>
      <c r="Q31" s="48">
        <f>IF($C31=5,SUM($N31+$O31),)</f>
        <v>0</v>
      </c>
      <c r="R31" s="48">
        <f>IF($C31=2,SUM($N31+$O31),)</f>
        <v>994</v>
      </c>
      <c r="S31" s="48">
        <f>IF($C31=1,SUM($N31+$O31),)</f>
        <v>0</v>
      </c>
      <c r="T31" s="49">
        <f>P31+Q31+R31+S31</f>
        <v>994</v>
      </c>
    </row>
    <row r="32" spans="1:20" x14ac:dyDescent="0.2">
      <c r="A32" s="38">
        <v>24</v>
      </c>
      <c r="B32" s="39" t="s">
        <v>56</v>
      </c>
      <c r="C32" s="39">
        <v>2</v>
      </c>
      <c r="D32" s="65" t="s">
        <v>299</v>
      </c>
      <c r="E32" s="50">
        <v>4</v>
      </c>
      <c r="F32" s="42"/>
      <c r="G32" s="46">
        <v>12538</v>
      </c>
      <c r="H32" s="46">
        <v>12538</v>
      </c>
      <c r="I32" s="70" t="s">
        <v>199</v>
      </c>
      <c r="J32" s="44">
        <v>15</v>
      </c>
      <c r="K32" s="51" t="s">
        <v>300</v>
      </c>
      <c r="L32" s="90" t="s">
        <v>447</v>
      </c>
      <c r="M32" s="43">
        <v>12652</v>
      </c>
      <c r="N32" s="46">
        <v>2137</v>
      </c>
      <c r="O32" s="69">
        <v>171</v>
      </c>
      <c r="P32" s="48">
        <f>IF($C32=7,SUM($N32+$O32),)</f>
        <v>0</v>
      </c>
      <c r="Q32" s="48">
        <f>IF($C32=5,SUM($N32+$O32),)</f>
        <v>0</v>
      </c>
      <c r="R32" s="48">
        <f>IF($C32=2,SUM($N32+$O32),)</f>
        <v>2308</v>
      </c>
      <c r="S32" s="48">
        <f>IF($C32=1,SUM($N32+$O32),)</f>
        <v>0</v>
      </c>
      <c r="T32" s="49">
        <f>P32+Q32+R32+S32</f>
        <v>2308</v>
      </c>
    </row>
    <row r="33" spans="1:20" x14ac:dyDescent="0.2">
      <c r="A33" s="38">
        <v>25</v>
      </c>
      <c r="B33" s="39" t="s">
        <v>56</v>
      </c>
      <c r="C33" s="39">
        <v>2</v>
      </c>
      <c r="D33" s="65" t="s">
        <v>299</v>
      </c>
      <c r="E33" s="52">
        <v>64</v>
      </c>
      <c r="F33" s="42"/>
      <c r="G33" s="46">
        <v>16433</v>
      </c>
      <c r="H33" s="46">
        <v>16086</v>
      </c>
      <c r="I33" s="43" t="s">
        <v>199</v>
      </c>
      <c r="J33" s="44">
        <v>15</v>
      </c>
      <c r="K33" s="62" t="s">
        <v>301</v>
      </c>
      <c r="L33" s="86" t="s">
        <v>448</v>
      </c>
      <c r="M33" s="43">
        <v>15990</v>
      </c>
      <c r="N33" s="46">
        <v>4827</v>
      </c>
      <c r="O33" s="69">
        <v>657</v>
      </c>
      <c r="P33" s="48">
        <f>IF($C33=7,SUM($N33+$O33),)</f>
        <v>0</v>
      </c>
      <c r="Q33" s="48">
        <f>IF($C33=5,SUM($N33+$O33),)</f>
        <v>0</v>
      </c>
      <c r="R33" s="48">
        <f>IF($C33=2,SUM($N33+$O33),)</f>
        <v>5484</v>
      </c>
      <c r="S33" s="48">
        <f>IF($C33=1,SUM($N33+$O33),)</f>
        <v>0</v>
      </c>
      <c r="T33" s="49">
        <f>P33+Q33+R33+S33</f>
        <v>5484</v>
      </c>
    </row>
    <row r="34" spans="1:20" x14ac:dyDescent="0.2">
      <c r="A34" s="38">
        <v>26</v>
      </c>
      <c r="B34" s="39" t="s">
        <v>56</v>
      </c>
      <c r="C34" s="39">
        <v>2</v>
      </c>
      <c r="D34" s="65" t="s">
        <v>299</v>
      </c>
      <c r="E34" s="52">
        <v>67</v>
      </c>
      <c r="F34" s="42"/>
      <c r="G34" s="46">
        <v>7421</v>
      </c>
      <c r="H34" s="46">
        <v>7421</v>
      </c>
      <c r="I34" s="70" t="s">
        <v>199</v>
      </c>
      <c r="J34" s="44">
        <v>15</v>
      </c>
      <c r="K34" s="51" t="s">
        <v>72</v>
      </c>
      <c r="L34" s="90" t="s">
        <v>449</v>
      </c>
      <c r="M34" s="43">
        <v>7299</v>
      </c>
      <c r="N34" s="46">
        <v>1557</v>
      </c>
      <c r="O34" s="69">
        <v>330</v>
      </c>
      <c r="P34" s="48">
        <f>IF($C34=7,SUM($N34+$O34),)</f>
        <v>0</v>
      </c>
      <c r="Q34" s="48">
        <f>IF($C34=5,SUM($N34+$O34),)</f>
        <v>0</v>
      </c>
      <c r="R34" s="48">
        <f>IF($C34=2,SUM($N34+$O34),)</f>
        <v>1887</v>
      </c>
      <c r="S34" s="48">
        <f>IF($C34=1,SUM($N34+$O34),)</f>
        <v>0</v>
      </c>
      <c r="T34" s="49">
        <f>P34+Q34+R34+S34</f>
        <v>1887</v>
      </c>
    </row>
    <row r="35" spans="1:20" x14ac:dyDescent="0.2">
      <c r="A35" s="38">
        <v>27</v>
      </c>
      <c r="B35" s="39" t="s">
        <v>56</v>
      </c>
      <c r="C35" s="39">
        <v>2</v>
      </c>
      <c r="D35" s="65" t="s">
        <v>299</v>
      </c>
      <c r="E35" s="52">
        <v>81</v>
      </c>
      <c r="F35" s="42"/>
      <c r="G35" s="46">
        <v>15028</v>
      </c>
      <c r="H35" s="46">
        <v>15028</v>
      </c>
      <c r="I35" s="43" t="s">
        <v>199</v>
      </c>
      <c r="J35" s="44">
        <v>15</v>
      </c>
      <c r="K35" s="62" t="s">
        <v>302</v>
      </c>
      <c r="L35" s="86" t="s">
        <v>450</v>
      </c>
      <c r="M35" s="43">
        <v>15021</v>
      </c>
      <c r="N35" s="46">
        <v>2990</v>
      </c>
      <c r="O35" s="69">
        <v>860</v>
      </c>
      <c r="P35" s="48">
        <f>IF($C35=7,SUM($N35+$O35),)</f>
        <v>0</v>
      </c>
      <c r="Q35" s="48">
        <f>IF($C35=5,SUM($N35+$O35),)</f>
        <v>0</v>
      </c>
      <c r="R35" s="48">
        <f>IF($C35=2,SUM($N35+$O35),)</f>
        <v>3850</v>
      </c>
      <c r="S35" s="48">
        <f>IF($C35=1,SUM($N35+$O35),)</f>
        <v>0</v>
      </c>
      <c r="T35" s="49">
        <f>P35+Q35+R35+S35</f>
        <v>3850</v>
      </c>
    </row>
    <row r="36" spans="1:20" x14ac:dyDescent="0.2">
      <c r="A36" s="38">
        <v>28</v>
      </c>
      <c r="B36" s="39" t="s">
        <v>56</v>
      </c>
      <c r="C36" s="39">
        <v>2</v>
      </c>
      <c r="D36" s="45" t="s">
        <v>330</v>
      </c>
      <c r="E36" s="52">
        <v>78</v>
      </c>
      <c r="F36" s="42"/>
      <c r="G36" s="46"/>
      <c r="H36" s="46"/>
      <c r="I36" s="43" t="s">
        <v>304</v>
      </c>
      <c r="J36" s="44">
        <v>9</v>
      </c>
      <c r="K36" s="51" t="s">
        <v>235</v>
      </c>
      <c r="L36" s="84" t="s">
        <v>451</v>
      </c>
      <c r="M36" s="44">
        <v>1247</v>
      </c>
      <c r="N36" s="71">
        <v>1037</v>
      </c>
      <c r="O36" s="50">
        <v>80</v>
      </c>
      <c r="P36" s="48"/>
      <c r="Q36" s="48"/>
      <c r="R36" s="48">
        <f>IF($C36=2,SUM($N36+$O36),)</f>
        <v>1117</v>
      </c>
      <c r="S36" s="48"/>
      <c r="T36" s="49">
        <f>P36+Q36+R36+S36</f>
        <v>1117</v>
      </c>
    </row>
    <row r="37" spans="1:20" x14ac:dyDescent="0.2">
      <c r="A37" s="38">
        <v>29</v>
      </c>
      <c r="B37" s="39" t="s">
        <v>56</v>
      </c>
      <c r="C37" s="39">
        <v>2</v>
      </c>
      <c r="D37" s="65" t="s">
        <v>295</v>
      </c>
      <c r="E37" s="52">
        <v>1</v>
      </c>
      <c r="F37" s="42" t="s">
        <v>161</v>
      </c>
      <c r="G37" s="46">
        <v>1405</v>
      </c>
      <c r="H37" s="46">
        <v>1405</v>
      </c>
      <c r="I37" s="43" t="s">
        <v>203</v>
      </c>
      <c r="J37" s="44">
        <v>17</v>
      </c>
      <c r="K37" s="51" t="s">
        <v>296</v>
      </c>
      <c r="L37" s="86" t="s">
        <v>452</v>
      </c>
      <c r="M37" s="43">
        <v>1820</v>
      </c>
      <c r="N37" s="46">
        <v>1630</v>
      </c>
      <c r="O37" s="69">
        <v>95</v>
      </c>
      <c r="P37" s="48">
        <f>IF($C37=7,SUM($N37+$O37),)</f>
        <v>0</v>
      </c>
      <c r="Q37" s="48">
        <f>IF($C37=5,SUM($N37+$O37),)</f>
        <v>0</v>
      </c>
      <c r="R37" s="48">
        <f>IF($C37=2,SUM($N37+$O37),)</f>
        <v>1725</v>
      </c>
      <c r="S37" s="48">
        <f>IF($C37=1,SUM($N37+$O37),)</f>
        <v>0</v>
      </c>
      <c r="T37" s="49">
        <f>P37+Q37+R37+S37</f>
        <v>1725</v>
      </c>
    </row>
    <row r="38" spans="1:20" x14ac:dyDescent="0.2">
      <c r="A38" s="38">
        <v>30</v>
      </c>
      <c r="B38" s="39" t="s">
        <v>56</v>
      </c>
      <c r="C38" s="39">
        <v>2</v>
      </c>
      <c r="D38" s="65" t="s">
        <v>295</v>
      </c>
      <c r="E38" s="50">
        <v>5</v>
      </c>
      <c r="F38" s="42"/>
      <c r="G38" s="46">
        <v>1268</v>
      </c>
      <c r="H38" s="46">
        <v>661</v>
      </c>
      <c r="I38" s="43" t="s">
        <v>203</v>
      </c>
      <c r="J38" s="44">
        <v>17</v>
      </c>
      <c r="K38" s="51" t="s">
        <v>297</v>
      </c>
      <c r="L38" s="86" t="s">
        <v>452</v>
      </c>
      <c r="M38" s="43">
        <v>1558</v>
      </c>
      <c r="N38" s="46">
        <v>550</v>
      </c>
      <c r="O38" s="69">
        <v>115</v>
      </c>
      <c r="P38" s="48">
        <f>IF($C38=7,SUM($N38+$O38),)</f>
        <v>0</v>
      </c>
      <c r="Q38" s="48">
        <f>IF($C38=5,SUM($N38+$O38),)</f>
        <v>0</v>
      </c>
      <c r="R38" s="48">
        <f>IF($C38=2,SUM($N38+$O38),)</f>
        <v>665</v>
      </c>
      <c r="S38" s="48">
        <f>IF($C38=1,SUM($N38+$O38),)</f>
        <v>0</v>
      </c>
      <c r="T38" s="49">
        <f>P38+Q38+R38+S38</f>
        <v>665</v>
      </c>
    </row>
    <row r="39" spans="1:20" x14ac:dyDescent="0.2">
      <c r="A39" s="38">
        <v>31</v>
      </c>
      <c r="B39" s="39" t="s">
        <v>56</v>
      </c>
      <c r="C39" s="39">
        <v>2</v>
      </c>
      <c r="D39" s="65" t="s">
        <v>295</v>
      </c>
      <c r="E39" s="50">
        <v>12</v>
      </c>
      <c r="F39" s="42"/>
      <c r="G39" s="46">
        <v>397</v>
      </c>
      <c r="H39" s="46">
        <v>397</v>
      </c>
      <c r="I39" s="43" t="s">
        <v>203</v>
      </c>
      <c r="J39" s="44">
        <v>11</v>
      </c>
      <c r="K39" s="51" t="s">
        <v>214</v>
      </c>
      <c r="L39" s="86" t="s">
        <v>453</v>
      </c>
      <c r="M39" s="43">
        <v>892</v>
      </c>
      <c r="N39" s="46">
        <v>364</v>
      </c>
      <c r="O39" s="69">
        <v>138</v>
      </c>
      <c r="P39" s="48">
        <f>IF($C39=7,SUM($N39+$O39),)</f>
        <v>0</v>
      </c>
      <c r="Q39" s="48">
        <f>IF($C39=5,SUM($N39+$O39),)</f>
        <v>0</v>
      </c>
      <c r="R39" s="48">
        <f>IF($C39=2,SUM($N39+$O39),)</f>
        <v>502</v>
      </c>
      <c r="S39" s="48">
        <f>IF($C39=1,SUM($N39+$O39),)</f>
        <v>0</v>
      </c>
      <c r="T39" s="49">
        <f>P39+Q39+R39+S39</f>
        <v>502</v>
      </c>
    </row>
    <row r="40" spans="1:20" x14ac:dyDescent="0.2">
      <c r="A40" s="38">
        <v>32</v>
      </c>
      <c r="B40" s="39" t="s">
        <v>56</v>
      </c>
      <c r="C40" s="39">
        <v>2</v>
      </c>
      <c r="D40" s="65" t="s">
        <v>295</v>
      </c>
      <c r="E40" s="52">
        <v>22</v>
      </c>
      <c r="F40" s="42"/>
      <c r="G40" s="46">
        <v>415</v>
      </c>
      <c r="H40" s="46">
        <v>415</v>
      </c>
      <c r="I40" s="70" t="s">
        <v>203</v>
      </c>
      <c r="J40" s="44">
        <v>11</v>
      </c>
      <c r="K40" s="51" t="s">
        <v>10</v>
      </c>
      <c r="L40" s="90" t="s">
        <v>454</v>
      </c>
      <c r="M40" s="43">
        <v>489</v>
      </c>
      <c r="N40" s="46">
        <v>473</v>
      </c>
      <c r="O40" s="69">
        <v>125</v>
      </c>
      <c r="P40" s="48">
        <f>IF($C40=7,SUM($N40+$O40),)</f>
        <v>0</v>
      </c>
      <c r="Q40" s="48">
        <f>IF($C40=5,SUM($N40+$O40),)</f>
        <v>0</v>
      </c>
      <c r="R40" s="48">
        <f>IF($C40=2,SUM($N40+$O40),)</f>
        <v>598</v>
      </c>
      <c r="S40" s="48">
        <f>IF($C40=1,SUM($N40+$O40),)</f>
        <v>0</v>
      </c>
      <c r="T40" s="49">
        <f>P40+Q40+R40+S40</f>
        <v>598</v>
      </c>
    </row>
    <row r="41" spans="1:20" x14ac:dyDescent="0.2">
      <c r="A41" s="38">
        <v>33</v>
      </c>
      <c r="B41" s="39" t="s">
        <v>56</v>
      </c>
      <c r="C41" s="39">
        <v>2</v>
      </c>
      <c r="D41" s="65" t="s">
        <v>295</v>
      </c>
      <c r="E41" s="52">
        <v>26</v>
      </c>
      <c r="F41" s="42"/>
      <c r="G41" s="46">
        <v>943</v>
      </c>
      <c r="H41" s="46">
        <v>668.4</v>
      </c>
      <c r="I41" s="43" t="s">
        <v>203</v>
      </c>
      <c r="J41" s="44">
        <v>10</v>
      </c>
      <c r="K41" s="51" t="s">
        <v>238</v>
      </c>
      <c r="L41" s="86" t="s">
        <v>455</v>
      </c>
      <c r="M41" s="43">
        <v>1268</v>
      </c>
      <c r="N41" s="46">
        <v>450</v>
      </c>
      <c r="O41" s="69">
        <v>43</v>
      </c>
      <c r="P41" s="48">
        <f>IF($C41=7,SUM($N41+$O41),)</f>
        <v>0</v>
      </c>
      <c r="Q41" s="48">
        <f>IF($C41=5,SUM($N41+$O41),)</f>
        <v>0</v>
      </c>
      <c r="R41" s="48">
        <f>IF($C41=2,SUM($N41+$O41),)</f>
        <v>493</v>
      </c>
      <c r="S41" s="48">
        <f>IF($C41=1,SUM($N41+$O41),)</f>
        <v>0</v>
      </c>
      <c r="T41" s="49">
        <f>P41+Q41+R41+S41</f>
        <v>493</v>
      </c>
    </row>
    <row r="42" spans="1:20" x14ac:dyDescent="0.2">
      <c r="A42" s="38">
        <v>34</v>
      </c>
      <c r="B42" s="39" t="s">
        <v>56</v>
      </c>
      <c r="C42" s="39">
        <v>2</v>
      </c>
      <c r="D42" s="65" t="s">
        <v>293</v>
      </c>
      <c r="E42" s="52">
        <v>18</v>
      </c>
      <c r="F42" s="42"/>
      <c r="G42" s="46">
        <v>3347</v>
      </c>
      <c r="H42" s="46">
        <v>3347</v>
      </c>
      <c r="I42" s="43" t="s">
        <v>203</v>
      </c>
      <c r="J42" s="44">
        <v>12</v>
      </c>
      <c r="K42" s="51" t="s">
        <v>294</v>
      </c>
      <c r="L42" s="86" t="s">
        <v>456</v>
      </c>
      <c r="M42" s="43">
        <v>3701</v>
      </c>
      <c r="N42" s="46">
        <v>1697</v>
      </c>
      <c r="O42" s="69">
        <v>133</v>
      </c>
      <c r="P42" s="48">
        <f>IF($C42=7,SUM($N42+$O42),)</f>
        <v>0</v>
      </c>
      <c r="Q42" s="48">
        <f>IF($C42=5,SUM($N42+$O42),)</f>
        <v>0</v>
      </c>
      <c r="R42" s="48">
        <f>IF($C42=2,SUM($N42+$O42),)</f>
        <v>1830</v>
      </c>
      <c r="S42" s="48">
        <f>IF($C42=1,SUM($N42+$O42),)</f>
        <v>0</v>
      </c>
      <c r="T42" s="49">
        <f>P42+Q42+R42+S42</f>
        <v>1830</v>
      </c>
    </row>
    <row r="43" spans="1:20" x14ac:dyDescent="0.2">
      <c r="A43" s="38">
        <v>35</v>
      </c>
      <c r="B43" s="39" t="s">
        <v>56</v>
      </c>
      <c r="C43" s="39">
        <v>2</v>
      </c>
      <c r="D43" s="65" t="s">
        <v>292</v>
      </c>
      <c r="E43" s="52">
        <v>3</v>
      </c>
      <c r="F43" s="42"/>
      <c r="G43" s="46">
        <v>513</v>
      </c>
      <c r="H43" s="46">
        <v>513</v>
      </c>
      <c r="I43" s="43" t="s">
        <v>203</v>
      </c>
      <c r="J43" s="44">
        <v>11</v>
      </c>
      <c r="K43" s="51" t="s">
        <v>84</v>
      </c>
      <c r="L43" s="86" t="s">
        <v>457</v>
      </c>
      <c r="M43" s="43">
        <v>718</v>
      </c>
      <c r="N43" s="46">
        <v>511</v>
      </c>
      <c r="O43" s="69">
        <v>0</v>
      </c>
      <c r="P43" s="48">
        <f>IF($C43=7,SUM($N43+$O43),)</f>
        <v>0</v>
      </c>
      <c r="Q43" s="48">
        <f>IF($C43=5,SUM($N43+$O43),)</f>
        <v>0</v>
      </c>
      <c r="R43" s="48">
        <f>IF($C43=2,SUM($N43+$O43),)</f>
        <v>511</v>
      </c>
      <c r="S43" s="48">
        <f>IF($C43=1,SUM($N43+$O43),)</f>
        <v>0</v>
      </c>
      <c r="T43" s="49">
        <f>P43+Q43+R43+S43</f>
        <v>511</v>
      </c>
    </row>
    <row r="44" spans="1:20" x14ac:dyDescent="0.2">
      <c r="A44" s="38">
        <v>36</v>
      </c>
      <c r="B44" s="39" t="s">
        <v>56</v>
      </c>
      <c r="C44" s="39">
        <v>2</v>
      </c>
      <c r="D44" s="65" t="s">
        <v>290</v>
      </c>
      <c r="E44" s="52">
        <v>1</v>
      </c>
      <c r="F44" s="42"/>
      <c r="G44" s="46">
        <v>2885</v>
      </c>
      <c r="H44" s="46">
        <v>2885</v>
      </c>
      <c r="I44" s="70" t="s">
        <v>199</v>
      </c>
      <c r="J44" s="44">
        <v>22</v>
      </c>
      <c r="K44" s="51" t="s">
        <v>291</v>
      </c>
      <c r="L44" s="90" t="s">
        <v>458</v>
      </c>
      <c r="M44" s="43">
        <v>2943</v>
      </c>
      <c r="N44" s="46">
        <v>2859</v>
      </c>
      <c r="O44" s="69">
        <v>341</v>
      </c>
      <c r="P44" s="48">
        <f>IF($C44=7,SUM($N44+$O44),)</f>
        <v>0</v>
      </c>
      <c r="Q44" s="48">
        <f>IF($C44=5,SUM($N44+$O44),)</f>
        <v>0</v>
      </c>
      <c r="R44" s="48">
        <f>IF($C44=2,SUM($N44+$O44),)</f>
        <v>3200</v>
      </c>
      <c r="S44" s="48">
        <f>IF($C44=1,SUM($N44+$O44),)</f>
        <v>0</v>
      </c>
      <c r="T44" s="49">
        <f>P44+Q44+R44+S44</f>
        <v>3200</v>
      </c>
    </row>
    <row r="45" spans="1:20" x14ac:dyDescent="0.2">
      <c r="A45" s="38">
        <v>37</v>
      </c>
      <c r="B45" s="39" t="s">
        <v>56</v>
      </c>
      <c r="C45" s="39">
        <v>2</v>
      </c>
      <c r="D45" s="65" t="s">
        <v>289</v>
      </c>
      <c r="E45" s="50">
        <v>4</v>
      </c>
      <c r="F45" s="42"/>
      <c r="G45" s="46">
        <v>1011</v>
      </c>
      <c r="H45" s="46">
        <v>493</v>
      </c>
      <c r="I45" s="43" t="s">
        <v>203</v>
      </c>
      <c r="J45" s="44">
        <v>17</v>
      </c>
      <c r="K45" s="51">
        <v>39</v>
      </c>
      <c r="L45" s="86" t="s">
        <v>452</v>
      </c>
      <c r="M45" s="43">
        <v>1168</v>
      </c>
      <c r="N45" s="46">
        <v>318</v>
      </c>
      <c r="O45" s="69">
        <v>32</v>
      </c>
      <c r="P45" s="48">
        <f>IF($C45=7,SUM($N45+$O45),)</f>
        <v>0</v>
      </c>
      <c r="Q45" s="48">
        <f>IF($C45=5,SUM($N45+$O45),)</f>
        <v>0</v>
      </c>
      <c r="R45" s="48">
        <f>IF($C45=2,SUM($N45+$O45),)</f>
        <v>350</v>
      </c>
      <c r="S45" s="48">
        <f>IF($C45=1,SUM($N45+$O45),)</f>
        <v>0</v>
      </c>
      <c r="T45" s="49">
        <f>P45+Q45+R45+S45</f>
        <v>350</v>
      </c>
    </row>
    <row r="46" spans="1:20" x14ac:dyDescent="0.2">
      <c r="A46" s="38">
        <v>38</v>
      </c>
      <c r="B46" s="39" t="s">
        <v>56</v>
      </c>
      <c r="C46" s="39">
        <v>2</v>
      </c>
      <c r="D46" s="65" t="s">
        <v>279</v>
      </c>
      <c r="E46" s="50">
        <v>12</v>
      </c>
      <c r="F46" s="42"/>
      <c r="G46" s="46">
        <v>1598</v>
      </c>
      <c r="H46" s="46">
        <v>758</v>
      </c>
      <c r="I46" s="43" t="s">
        <v>280</v>
      </c>
      <c r="J46" s="44">
        <v>21</v>
      </c>
      <c r="K46" s="51" t="s">
        <v>281</v>
      </c>
      <c r="L46" s="86" t="s">
        <v>459</v>
      </c>
      <c r="M46" s="43">
        <v>1223</v>
      </c>
      <c r="N46" s="46">
        <v>378</v>
      </c>
      <c r="O46" s="69">
        <v>288</v>
      </c>
      <c r="P46" s="48">
        <f>IF($C46=7,SUM($N46+$O46),)</f>
        <v>0</v>
      </c>
      <c r="Q46" s="48">
        <f>IF($C46=5,SUM($N46+$O46),)</f>
        <v>0</v>
      </c>
      <c r="R46" s="48">
        <f>IF($C46=2,SUM($N46+$O46),)</f>
        <v>666</v>
      </c>
      <c r="S46" s="48">
        <f>IF($C46=1,SUM($N46+$O46),)</f>
        <v>0</v>
      </c>
      <c r="T46" s="49">
        <f>P46+Q46+R46+S46</f>
        <v>666</v>
      </c>
    </row>
    <row r="47" spans="1:20" x14ac:dyDescent="0.2">
      <c r="A47" s="38">
        <v>39</v>
      </c>
      <c r="B47" s="39" t="s">
        <v>56</v>
      </c>
      <c r="C47" s="39">
        <v>2</v>
      </c>
      <c r="D47" s="65" t="s">
        <v>279</v>
      </c>
      <c r="E47" s="52">
        <v>26</v>
      </c>
      <c r="F47" s="42"/>
      <c r="G47" s="46">
        <v>247</v>
      </c>
      <c r="H47" s="46">
        <v>247</v>
      </c>
      <c r="I47" s="43" t="s">
        <v>280</v>
      </c>
      <c r="J47" s="44">
        <v>21</v>
      </c>
      <c r="K47" s="51" t="s">
        <v>282</v>
      </c>
      <c r="L47" s="86" t="s">
        <v>460</v>
      </c>
      <c r="M47" s="43">
        <v>508</v>
      </c>
      <c r="N47" s="46">
        <v>260</v>
      </c>
      <c r="O47" s="69">
        <v>119</v>
      </c>
      <c r="P47" s="48">
        <f>IF($C47=7,SUM($N47+$O47),)</f>
        <v>0</v>
      </c>
      <c r="Q47" s="48">
        <f>IF($C47=5,SUM($N47+$O47),)</f>
        <v>0</v>
      </c>
      <c r="R47" s="48">
        <f>IF($C47=2,SUM($N47+$O47),)</f>
        <v>379</v>
      </c>
      <c r="S47" s="48">
        <f>IF($C47=1,SUM($N47+$O47),)</f>
        <v>0</v>
      </c>
      <c r="T47" s="49">
        <f>P47+Q47+R47+S47</f>
        <v>379</v>
      </c>
    </row>
    <row r="48" spans="1:20" x14ac:dyDescent="0.2">
      <c r="A48" s="38">
        <v>40</v>
      </c>
      <c r="B48" s="39" t="s">
        <v>56</v>
      </c>
      <c r="C48" s="39">
        <v>2</v>
      </c>
      <c r="D48" s="65" t="s">
        <v>279</v>
      </c>
      <c r="E48" s="52">
        <v>52</v>
      </c>
      <c r="F48" s="42"/>
      <c r="G48" s="46">
        <v>1476</v>
      </c>
      <c r="H48" s="46">
        <v>413</v>
      </c>
      <c r="I48" s="43" t="s">
        <v>280</v>
      </c>
      <c r="J48" s="44">
        <v>18</v>
      </c>
      <c r="K48" s="51" t="s">
        <v>283</v>
      </c>
      <c r="L48" s="86" t="s">
        <v>461</v>
      </c>
      <c r="M48" s="43">
        <v>638</v>
      </c>
      <c r="N48" s="46">
        <v>192</v>
      </c>
      <c r="O48" s="69">
        <v>79</v>
      </c>
      <c r="P48" s="48">
        <f>IF($C48=7,SUM($N48+$O48),)</f>
        <v>0</v>
      </c>
      <c r="Q48" s="48">
        <f>IF($C48=5,SUM($N48+$O48),)</f>
        <v>0</v>
      </c>
      <c r="R48" s="48">
        <f>IF($C48=2,SUM($N48+$O48),)</f>
        <v>271</v>
      </c>
      <c r="S48" s="48">
        <f>IF($C48=1,SUM($N48+$O48),)</f>
        <v>0</v>
      </c>
      <c r="T48" s="49">
        <f>P48+Q48+R48+S48</f>
        <v>271</v>
      </c>
    </row>
    <row r="49" spans="1:20" x14ac:dyDescent="0.2">
      <c r="A49" s="38">
        <v>41</v>
      </c>
      <c r="B49" s="39" t="s">
        <v>56</v>
      </c>
      <c r="C49" s="39">
        <v>2</v>
      </c>
      <c r="D49" s="65" t="s">
        <v>279</v>
      </c>
      <c r="E49" s="52">
        <v>56</v>
      </c>
      <c r="F49" s="42"/>
      <c r="G49" s="46">
        <v>737</v>
      </c>
      <c r="H49" s="46">
        <v>17</v>
      </c>
      <c r="I49" s="43" t="s">
        <v>280</v>
      </c>
      <c r="J49" s="44">
        <v>18</v>
      </c>
      <c r="K49" s="51" t="s">
        <v>284</v>
      </c>
      <c r="L49" s="86" t="s">
        <v>462</v>
      </c>
      <c r="M49" s="43">
        <v>955</v>
      </c>
      <c r="N49" s="46">
        <v>114</v>
      </c>
      <c r="O49" s="69">
        <v>117</v>
      </c>
      <c r="P49" s="48">
        <f>IF($C49=7,SUM($N49+$O49),)</f>
        <v>0</v>
      </c>
      <c r="Q49" s="48">
        <f>IF($C49=5,SUM($N49+$O49),)</f>
        <v>0</v>
      </c>
      <c r="R49" s="48">
        <f>IF($C49=2,SUM($N49+$O49),)</f>
        <v>231</v>
      </c>
      <c r="S49" s="48">
        <f>IF($C49=1,SUM($N49+$O49),)</f>
        <v>0</v>
      </c>
      <c r="T49" s="49">
        <f>P49+Q49+R49+S49</f>
        <v>231</v>
      </c>
    </row>
    <row r="50" spans="1:20" x14ac:dyDescent="0.2">
      <c r="A50" s="38">
        <v>42</v>
      </c>
      <c r="B50" s="39" t="s">
        <v>56</v>
      </c>
      <c r="C50" s="39">
        <v>2</v>
      </c>
      <c r="D50" s="65" t="s">
        <v>279</v>
      </c>
      <c r="E50" s="52">
        <v>57</v>
      </c>
      <c r="F50" s="42"/>
      <c r="G50" s="46">
        <v>7691</v>
      </c>
      <c r="H50" s="46">
        <v>4896</v>
      </c>
      <c r="I50" s="43" t="s">
        <v>280</v>
      </c>
      <c r="J50" s="44">
        <v>17</v>
      </c>
      <c r="K50" s="51" t="s">
        <v>285</v>
      </c>
      <c r="L50" s="86" t="s">
        <v>463</v>
      </c>
      <c r="M50" s="43">
        <v>7992</v>
      </c>
      <c r="N50" s="46">
        <v>0</v>
      </c>
      <c r="O50" s="69">
        <v>153</v>
      </c>
      <c r="P50" s="48">
        <f>IF($C50=7,SUM($N50+$O50),)</f>
        <v>0</v>
      </c>
      <c r="Q50" s="48">
        <f>IF($C50=5,SUM($N50+$O50),)</f>
        <v>0</v>
      </c>
      <c r="R50" s="48">
        <f>IF($C50=2,SUM($N50+$O50),)</f>
        <v>153</v>
      </c>
      <c r="S50" s="48">
        <f>IF($C50=1,SUM($N50+$O50),)</f>
        <v>0</v>
      </c>
      <c r="T50" s="49">
        <f>P50+Q50+R50+S50</f>
        <v>153</v>
      </c>
    </row>
    <row r="51" spans="1:20" x14ac:dyDescent="0.2">
      <c r="A51" s="38">
        <v>43</v>
      </c>
      <c r="B51" s="39" t="s">
        <v>56</v>
      </c>
      <c r="C51" s="39">
        <v>2</v>
      </c>
      <c r="D51" s="65" t="s">
        <v>279</v>
      </c>
      <c r="E51" s="52">
        <v>58</v>
      </c>
      <c r="F51" s="42"/>
      <c r="G51" s="46">
        <v>2055</v>
      </c>
      <c r="H51" s="46">
        <v>698</v>
      </c>
      <c r="I51" s="43" t="s">
        <v>280</v>
      </c>
      <c r="J51" s="44">
        <v>18</v>
      </c>
      <c r="K51" s="51" t="s">
        <v>286</v>
      </c>
      <c r="L51" s="86" t="s">
        <v>464</v>
      </c>
      <c r="M51" s="43">
        <v>3040</v>
      </c>
      <c r="N51" s="46">
        <v>0</v>
      </c>
      <c r="O51" s="69">
        <v>152</v>
      </c>
      <c r="P51" s="48">
        <f>IF($C51=7,SUM($N51+$O51),)</f>
        <v>0</v>
      </c>
      <c r="Q51" s="48">
        <f>IF($C51=5,SUM($N51+$O51),)</f>
        <v>0</v>
      </c>
      <c r="R51" s="48">
        <f>IF($C51=2,SUM($N51+$O51),)</f>
        <v>152</v>
      </c>
      <c r="S51" s="48">
        <f>IF($C51=1,SUM($N51+$O51),)</f>
        <v>0</v>
      </c>
      <c r="T51" s="49">
        <f>P51+Q51+R51+S51</f>
        <v>152</v>
      </c>
    </row>
    <row r="52" spans="1:20" x14ac:dyDescent="0.2">
      <c r="A52" s="38">
        <v>44</v>
      </c>
      <c r="B52" s="39" t="s">
        <v>56</v>
      </c>
      <c r="C52" s="39">
        <v>2</v>
      </c>
      <c r="D52" s="65" t="s">
        <v>279</v>
      </c>
      <c r="E52" s="52">
        <v>63</v>
      </c>
      <c r="F52" s="42"/>
      <c r="G52" s="46">
        <v>4519</v>
      </c>
      <c r="H52" s="46">
        <v>3215</v>
      </c>
      <c r="I52" s="43" t="s">
        <v>280</v>
      </c>
      <c r="J52" s="44">
        <v>17</v>
      </c>
      <c r="K52" s="51" t="s">
        <v>287</v>
      </c>
      <c r="L52" s="86" t="s">
        <v>465</v>
      </c>
      <c r="M52" s="43">
        <v>4801</v>
      </c>
      <c r="N52" s="46">
        <v>777</v>
      </c>
      <c r="O52" s="69">
        <v>49</v>
      </c>
      <c r="P52" s="48">
        <f>IF($C52=7,SUM($N52+$O52),)</f>
        <v>0</v>
      </c>
      <c r="Q52" s="48">
        <f>IF($C52=5,SUM($N52+$O52),)</f>
        <v>0</v>
      </c>
      <c r="R52" s="48">
        <f>IF($C52=2,SUM($N52+$O52),)</f>
        <v>826</v>
      </c>
      <c r="S52" s="48">
        <f>IF($C52=1,SUM($N52+$O52),)</f>
        <v>0</v>
      </c>
      <c r="T52" s="49">
        <f>P52+Q52+R52+S52</f>
        <v>826</v>
      </c>
    </row>
    <row r="53" spans="1:20" x14ac:dyDescent="0.2">
      <c r="A53" s="38">
        <v>45</v>
      </c>
      <c r="B53" s="39" t="s">
        <v>56</v>
      </c>
      <c r="C53" s="39">
        <v>2</v>
      </c>
      <c r="D53" s="65" t="s">
        <v>279</v>
      </c>
      <c r="E53" s="52">
        <v>65</v>
      </c>
      <c r="F53" s="42"/>
      <c r="G53" s="46">
        <v>1005</v>
      </c>
      <c r="H53" s="46">
        <v>548</v>
      </c>
      <c r="I53" s="43" t="s">
        <v>280</v>
      </c>
      <c r="J53" s="44">
        <v>1</v>
      </c>
      <c r="K53" s="51" t="s">
        <v>288</v>
      </c>
      <c r="L53" s="86" t="s">
        <v>466</v>
      </c>
      <c r="M53" s="43">
        <v>1216</v>
      </c>
      <c r="N53" s="46">
        <v>463</v>
      </c>
      <c r="O53" s="69">
        <v>56</v>
      </c>
      <c r="P53" s="48">
        <f>IF($C53=7,SUM($N53+$O53),)</f>
        <v>0</v>
      </c>
      <c r="Q53" s="48">
        <f>IF($C53=5,SUM($N53+$O53),)</f>
        <v>0</v>
      </c>
      <c r="R53" s="48">
        <f>IF($C53=2,SUM($N53+$O53),)</f>
        <v>519</v>
      </c>
      <c r="S53" s="48">
        <f>IF($C53=1,SUM($N53+$O53),)</f>
        <v>0</v>
      </c>
      <c r="T53" s="49">
        <f>P53+Q53+R53+S53</f>
        <v>519</v>
      </c>
    </row>
    <row r="54" spans="1:20" x14ac:dyDescent="0.2">
      <c r="A54" s="38">
        <v>46</v>
      </c>
      <c r="B54" s="39" t="s">
        <v>56</v>
      </c>
      <c r="C54" s="39">
        <v>2</v>
      </c>
      <c r="D54" s="65" t="s">
        <v>276</v>
      </c>
      <c r="E54" s="52">
        <v>3</v>
      </c>
      <c r="F54" s="42"/>
      <c r="G54" s="46">
        <v>8861</v>
      </c>
      <c r="H54" s="46">
        <v>8861</v>
      </c>
      <c r="I54" s="70" t="s">
        <v>208</v>
      </c>
      <c r="J54" s="44">
        <v>28</v>
      </c>
      <c r="K54" s="51" t="s">
        <v>277</v>
      </c>
      <c r="L54" s="90" t="s">
        <v>467</v>
      </c>
      <c r="M54" s="43">
        <v>8904</v>
      </c>
      <c r="N54" s="46">
        <v>3197</v>
      </c>
      <c r="O54" s="69">
        <v>0</v>
      </c>
      <c r="P54" s="48">
        <f>IF($C54=7,SUM($N54+$O54),)</f>
        <v>0</v>
      </c>
      <c r="Q54" s="48">
        <f>IF($C54=5,SUM($N54+$O54),)</f>
        <v>0</v>
      </c>
      <c r="R54" s="48">
        <f>IF($C54=2,SUM($N54+$O54),)</f>
        <v>3197</v>
      </c>
      <c r="S54" s="48">
        <f>IF($C54=1,SUM($N54+$O54),)</f>
        <v>0</v>
      </c>
      <c r="T54" s="49">
        <f>P54+Q54+R54+S54</f>
        <v>3197</v>
      </c>
    </row>
    <row r="55" spans="1:20" x14ac:dyDescent="0.2">
      <c r="A55" s="38">
        <v>47</v>
      </c>
      <c r="B55" s="39" t="s">
        <v>56</v>
      </c>
      <c r="C55" s="39">
        <v>2</v>
      </c>
      <c r="D55" s="65" t="s">
        <v>276</v>
      </c>
      <c r="E55" s="52">
        <v>4</v>
      </c>
      <c r="F55" s="65">
        <v>6</v>
      </c>
      <c r="G55" s="46">
        <v>1844</v>
      </c>
      <c r="H55" s="46">
        <v>1844</v>
      </c>
      <c r="I55" s="43" t="s">
        <v>208</v>
      </c>
      <c r="J55" s="44">
        <v>28</v>
      </c>
      <c r="K55" s="51" t="s">
        <v>278</v>
      </c>
      <c r="L55" s="86" t="s">
        <v>467</v>
      </c>
      <c r="M55" s="43">
        <v>2043</v>
      </c>
      <c r="N55" s="46">
        <v>1795</v>
      </c>
      <c r="O55" s="69">
        <v>0</v>
      </c>
      <c r="P55" s="48">
        <f>IF($C55=7,SUM($N55+$O55),)</f>
        <v>0</v>
      </c>
      <c r="Q55" s="48">
        <f>IF($C55=5,SUM($N55+$O55),)</f>
        <v>0</v>
      </c>
      <c r="R55" s="48">
        <f>IF($C55=2,SUM($N55+$O55),)</f>
        <v>1795</v>
      </c>
      <c r="S55" s="48">
        <f>IF($C55=1,SUM($N55+$O55),)</f>
        <v>0</v>
      </c>
      <c r="T55" s="49">
        <f>P55+Q55+R55+S55</f>
        <v>1795</v>
      </c>
    </row>
    <row r="56" spans="1:20" x14ac:dyDescent="0.2">
      <c r="A56" s="38">
        <v>48</v>
      </c>
      <c r="B56" s="39" t="s">
        <v>56</v>
      </c>
      <c r="C56" s="39">
        <v>2</v>
      </c>
      <c r="D56" s="65" t="s">
        <v>273</v>
      </c>
      <c r="E56" s="52">
        <v>7</v>
      </c>
      <c r="F56" s="65">
        <v>11</v>
      </c>
      <c r="G56" s="46">
        <v>1048</v>
      </c>
      <c r="H56" s="46">
        <v>1048</v>
      </c>
      <c r="I56" s="43" t="s">
        <v>274</v>
      </c>
      <c r="J56" s="44">
        <v>8</v>
      </c>
      <c r="K56" s="51" t="s">
        <v>275</v>
      </c>
      <c r="L56" s="86" t="s">
        <v>468</v>
      </c>
      <c r="M56" s="43">
        <v>1373</v>
      </c>
      <c r="N56" s="46">
        <v>738</v>
      </c>
      <c r="O56" s="69">
        <v>0</v>
      </c>
      <c r="P56" s="48">
        <f>IF($C56=7,SUM($N56+$O56),)</f>
        <v>0</v>
      </c>
      <c r="Q56" s="48">
        <f>IF($C56=5,SUM($N56+$O56),)</f>
        <v>0</v>
      </c>
      <c r="R56" s="48">
        <f>IF($C56=2,SUM($N56+$O56),)</f>
        <v>738</v>
      </c>
      <c r="S56" s="48">
        <f>IF($C56=1,SUM($N56+$O56),)</f>
        <v>0</v>
      </c>
      <c r="T56" s="49">
        <f>P56+Q56+R56+S56</f>
        <v>738</v>
      </c>
    </row>
    <row r="57" spans="1:20" x14ac:dyDescent="0.2">
      <c r="A57" s="38">
        <v>49</v>
      </c>
      <c r="B57" s="39" t="s">
        <v>56</v>
      </c>
      <c r="C57" s="39">
        <v>2</v>
      </c>
      <c r="D57" s="65" t="s">
        <v>248</v>
      </c>
      <c r="E57" s="52">
        <v>43</v>
      </c>
      <c r="F57" s="42"/>
      <c r="G57" s="46">
        <v>8708</v>
      </c>
      <c r="H57" s="46">
        <v>8708</v>
      </c>
      <c r="I57" s="43" t="s">
        <v>208</v>
      </c>
      <c r="J57" s="44">
        <v>25</v>
      </c>
      <c r="K57" s="44" t="s">
        <v>249</v>
      </c>
      <c r="L57" s="90" t="s">
        <v>469</v>
      </c>
      <c r="M57" s="43">
        <v>8909</v>
      </c>
      <c r="N57" s="46">
        <v>8842</v>
      </c>
      <c r="O57" s="69">
        <v>108</v>
      </c>
      <c r="P57" s="48">
        <f>IF($C57=7,SUM($N57+$O57),)</f>
        <v>0</v>
      </c>
      <c r="Q57" s="48">
        <f>IF($C57=5,SUM($N57+$O57),)</f>
        <v>0</v>
      </c>
      <c r="R57" s="48">
        <f>IF($C57=2,SUM($N57+$O57),)</f>
        <v>8950</v>
      </c>
      <c r="S57" s="48">
        <f>IF($C57=1,SUM($N57+$O57),)</f>
        <v>0</v>
      </c>
      <c r="T57" s="49">
        <f>P57+Q57+R57+S57</f>
        <v>8950</v>
      </c>
    </row>
    <row r="58" spans="1:20" x14ac:dyDescent="0.2">
      <c r="A58" s="38">
        <v>50</v>
      </c>
      <c r="B58" s="39" t="s">
        <v>56</v>
      </c>
      <c r="C58" s="39">
        <v>2</v>
      </c>
      <c r="D58" s="45" t="s">
        <v>248</v>
      </c>
      <c r="E58" s="50" t="s">
        <v>250</v>
      </c>
      <c r="F58" s="42"/>
      <c r="G58" s="46">
        <v>0</v>
      </c>
      <c r="H58" s="46">
        <v>0</v>
      </c>
      <c r="I58" s="43" t="s">
        <v>18</v>
      </c>
      <c r="J58" s="44">
        <v>24</v>
      </c>
      <c r="K58" s="44" t="s">
        <v>251</v>
      </c>
      <c r="L58" s="88" t="s">
        <v>470</v>
      </c>
      <c r="M58" s="43"/>
      <c r="N58" s="46">
        <v>0</v>
      </c>
      <c r="O58" s="46">
        <v>138</v>
      </c>
      <c r="P58" s="48">
        <f>IF($C58=7,SUM($N58+$O58),)</f>
        <v>0</v>
      </c>
      <c r="Q58" s="48">
        <f>IF($C58=5,SUM($N58+$O58),)</f>
        <v>0</v>
      </c>
      <c r="R58" s="48">
        <f>IF($C58=2,SUM($N58+$O58),)</f>
        <v>138</v>
      </c>
      <c r="S58" s="48">
        <f>IF($C58=1,SUM($N58+$O58),)</f>
        <v>0</v>
      </c>
      <c r="T58" s="49">
        <f>P58+Q58+R58+S58</f>
        <v>138</v>
      </c>
    </row>
    <row r="59" spans="1:20" x14ac:dyDescent="0.2">
      <c r="A59" s="38">
        <v>51</v>
      </c>
      <c r="B59" s="39" t="s">
        <v>56</v>
      </c>
      <c r="C59" s="39">
        <v>2</v>
      </c>
      <c r="D59" s="65" t="s">
        <v>248</v>
      </c>
      <c r="E59" s="52">
        <v>65</v>
      </c>
      <c r="F59" s="42"/>
      <c r="G59" s="46">
        <v>6527</v>
      </c>
      <c r="H59" s="46">
        <v>6527</v>
      </c>
      <c r="I59" s="70" t="s">
        <v>208</v>
      </c>
      <c r="J59" s="51">
        <v>24</v>
      </c>
      <c r="K59" s="51" t="s">
        <v>252</v>
      </c>
      <c r="L59" s="90" t="s">
        <v>470</v>
      </c>
      <c r="M59" s="43">
        <v>6681</v>
      </c>
      <c r="N59" s="46">
        <v>6628</v>
      </c>
      <c r="O59" s="69">
        <v>233</v>
      </c>
      <c r="P59" s="48">
        <f>IF($C59=7,SUM($N59+$O59),)</f>
        <v>0</v>
      </c>
      <c r="Q59" s="48">
        <f>IF($C59=5,SUM($N59+$O59),)</f>
        <v>0</v>
      </c>
      <c r="R59" s="48">
        <f>IF($C59=2,SUM($N59+$O59),)</f>
        <v>6861</v>
      </c>
      <c r="S59" s="48">
        <f>IF($C59=1,SUM($N59+$O59),)</f>
        <v>0</v>
      </c>
      <c r="T59" s="49">
        <f>P59+Q59+R59+S59</f>
        <v>6861</v>
      </c>
    </row>
    <row r="60" spans="1:20" x14ac:dyDescent="0.2">
      <c r="A60" s="38">
        <v>52</v>
      </c>
      <c r="B60" s="39" t="s">
        <v>56</v>
      </c>
      <c r="C60" s="39">
        <v>2</v>
      </c>
      <c r="D60" s="65" t="s">
        <v>248</v>
      </c>
      <c r="E60" s="52">
        <v>104</v>
      </c>
      <c r="F60" s="42" t="s">
        <v>253</v>
      </c>
      <c r="G60" s="46">
        <v>4014</v>
      </c>
      <c r="H60" s="46">
        <v>2813</v>
      </c>
      <c r="I60" s="43" t="s">
        <v>18</v>
      </c>
      <c r="J60" s="44">
        <v>17</v>
      </c>
      <c r="K60" s="44" t="s">
        <v>254</v>
      </c>
      <c r="L60" s="86" t="s">
        <v>471</v>
      </c>
      <c r="M60" s="43">
        <v>4727</v>
      </c>
      <c r="N60" s="46">
        <v>918</v>
      </c>
      <c r="O60" s="69">
        <v>93</v>
      </c>
      <c r="P60" s="48">
        <f>IF($C60=7,SUM($N60+$O60),)</f>
        <v>0</v>
      </c>
      <c r="Q60" s="48">
        <f>IF($C60=5,SUM($N60+$O60),)</f>
        <v>0</v>
      </c>
      <c r="R60" s="48">
        <f>IF($C60=2,SUM($N60+$O60),)</f>
        <v>1011</v>
      </c>
      <c r="S60" s="48">
        <f>IF($C60=1,SUM($N60+$O60),)</f>
        <v>0</v>
      </c>
      <c r="T60" s="49">
        <f>P60+Q60+R60+S60</f>
        <v>1011</v>
      </c>
    </row>
    <row r="61" spans="1:20" x14ac:dyDescent="0.2">
      <c r="A61" s="38">
        <v>53</v>
      </c>
      <c r="B61" s="39" t="s">
        <v>56</v>
      </c>
      <c r="C61" s="39">
        <v>2</v>
      </c>
      <c r="D61" s="45" t="s">
        <v>248</v>
      </c>
      <c r="E61" s="50">
        <v>256</v>
      </c>
      <c r="F61" s="42"/>
      <c r="G61" s="46">
        <v>1581</v>
      </c>
      <c r="H61" s="46">
        <v>833.25</v>
      </c>
      <c r="I61" s="70" t="s">
        <v>199</v>
      </c>
      <c r="J61" s="44">
        <v>19</v>
      </c>
      <c r="K61" s="44" t="s">
        <v>255</v>
      </c>
      <c r="L61" s="86" t="s">
        <v>472</v>
      </c>
      <c r="M61" s="43">
        <v>1641</v>
      </c>
      <c r="N61" s="46">
        <v>0</v>
      </c>
      <c r="O61" s="46">
        <v>30</v>
      </c>
      <c r="P61" s="48">
        <f>IF($C61=7,SUM($N61+$O61),)</f>
        <v>0</v>
      </c>
      <c r="Q61" s="48">
        <f>IF($C61=5,SUM($N61+$O61),)</f>
        <v>0</v>
      </c>
      <c r="R61" s="48">
        <f>IF($C61=2,SUM($N61+$O61),)</f>
        <v>30</v>
      </c>
      <c r="S61" s="48">
        <f>IF($C61=1,SUM($N61+$O61),)</f>
        <v>0</v>
      </c>
      <c r="T61" s="49">
        <f>P61+Q61+R61+S61</f>
        <v>30</v>
      </c>
    </row>
    <row r="62" spans="1:20" x14ac:dyDescent="0.2">
      <c r="A62" s="38">
        <v>54</v>
      </c>
      <c r="B62" s="39" t="s">
        <v>56</v>
      </c>
      <c r="C62" s="39">
        <v>2</v>
      </c>
      <c r="D62" s="65" t="s">
        <v>248</v>
      </c>
      <c r="E62" s="52">
        <v>262</v>
      </c>
      <c r="F62" s="42"/>
      <c r="G62" s="46">
        <v>1333</v>
      </c>
      <c r="H62" s="46">
        <v>658.77</v>
      </c>
      <c r="I62" s="43" t="s">
        <v>199</v>
      </c>
      <c r="J62" s="44">
        <v>19</v>
      </c>
      <c r="K62" s="44">
        <v>29</v>
      </c>
      <c r="L62" s="86" t="s">
        <v>473</v>
      </c>
      <c r="M62" s="43">
        <v>1590</v>
      </c>
      <c r="N62" s="46">
        <v>439</v>
      </c>
      <c r="O62" s="69">
        <v>71</v>
      </c>
      <c r="P62" s="48">
        <f>IF($C62=7,SUM($N62+$O62),)</f>
        <v>0</v>
      </c>
      <c r="Q62" s="48">
        <f>IF($C62=5,SUM($N62+$O62),)</f>
        <v>0</v>
      </c>
      <c r="R62" s="48">
        <f>IF($C62=2,SUM($N62+$O62),)</f>
        <v>510</v>
      </c>
      <c r="S62" s="48">
        <f>IF($C62=1,SUM($N62+$O62),)</f>
        <v>0</v>
      </c>
      <c r="T62" s="49">
        <f>P62+Q62+R62+S62</f>
        <v>510</v>
      </c>
    </row>
    <row r="63" spans="1:20" x14ac:dyDescent="0.2">
      <c r="A63" s="38">
        <v>55</v>
      </c>
      <c r="B63" s="39" t="s">
        <v>56</v>
      </c>
      <c r="C63" s="39">
        <v>2</v>
      </c>
      <c r="D63" s="65" t="s">
        <v>248</v>
      </c>
      <c r="E63" s="52">
        <v>266</v>
      </c>
      <c r="F63" s="42"/>
      <c r="G63" s="46">
        <v>185</v>
      </c>
      <c r="H63" s="46">
        <v>185</v>
      </c>
      <c r="I63" s="43" t="s">
        <v>199</v>
      </c>
      <c r="J63" s="44">
        <v>19</v>
      </c>
      <c r="K63" s="44">
        <v>31</v>
      </c>
      <c r="L63" s="86" t="s">
        <v>474</v>
      </c>
      <c r="M63" s="43">
        <v>401</v>
      </c>
      <c r="N63" s="46">
        <v>168</v>
      </c>
      <c r="O63" s="69">
        <v>71</v>
      </c>
      <c r="P63" s="48">
        <f>IF($C63=7,SUM($N63+$O63),)</f>
        <v>0</v>
      </c>
      <c r="Q63" s="48">
        <f>IF($C63=5,SUM($N63+$O63),)</f>
        <v>0</v>
      </c>
      <c r="R63" s="48">
        <f>IF($C63=2,SUM($N63+$O63),)</f>
        <v>239</v>
      </c>
      <c r="S63" s="48">
        <f>IF($C63=1,SUM($N63+$O63),)</f>
        <v>0</v>
      </c>
      <c r="T63" s="49">
        <f>P63+Q63+R63+S63</f>
        <v>239</v>
      </c>
    </row>
    <row r="64" spans="1:20" x14ac:dyDescent="0.2">
      <c r="A64" s="38">
        <v>56</v>
      </c>
      <c r="B64" s="39" t="s">
        <v>56</v>
      </c>
      <c r="C64" s="39">
        <v>2</v>
      </c>
      <c r="D64" s="65" t="s">
        <v>248</v>
      </c>
      <c r="E64" s="52">
        <v>268</v>
      </c>
      <c r="F64" s="42"/>
      <c r="G64" s="46">
        <v>406</v>
      </c>
      <c r="H64" s="46">
        <v>406</v>
      </c>
      <c r="I64" s="43" t="s">
        <v>199</v>
      </c>
      <c r="J64" s="44">
        <v>19</v>
      </c>
      <c r="K64" s="51" t="s">
        <v>256</v>
      </c>
      <c r="L64" s="86" t="s">
        <v>474</v>
      </c>
      <c r="M64" s="43">
        <v>503</v>
      </c>
      <c r="N64" s="46">
        <v>390</v>
      </c>
      <c r="O64" s="69">
        <v>45</v>
      </c>
      <c r="P64" s="48">
        <f>IF($C64=7,SUM($N64+$O64),)</f>
        <v>0</v>
      </c>
      <c r="Q64" s="48">
        <f>IF($C64=5,SUM($N64+$O64),)</f>
        <v>0</v>
      </c>
      <c r="R64" s="48">
        <f>IF($C64=2,SUM($N64+$O64),)</f>
        <v>435</v>
      </c>
      <c r="S64" s="48">
        <f>IF($C64=1,SUM($N64+$O64),)</f>
        <v>0</v>
      </c>
      <c r="T64" s="49">
        <f>P64+Q64+R64+S64</f>
        <v>435</v>
      </c>
    </row>
    <row r="65" spans="1:20" x14ac:dyDescent="0.2">
      <c r="A65" s="38">
        <v>57</v>
      </c>
      <c r="B65" s="39" t="s">
        <v>56</v>
      </c>
      <c r="C65" s="39">
        <v>2</v>
      </c>
      <c r="D65" s="65" t="s">
        <v>248</v>
      </c>
      <c r="E65" s="52">
        <v>274</v>
      </c>
      <c r="F65" s="42"/>
      <c r="G65" s="46">
        <v>339</v>
      </c>
      <c r="H65" s="46">
        <v>339</v>
      </c>
      <c r="I65" s="70" t="s">
        <v>199</v>
      </c>
      <c r="J65" s="51">
        <v>14</v>
      </c>
      <c r="K65" s="51" t="s">
        <v>257</v>
      </c>
      <c r="L65" s="86" t="s">
        <v>474</v>
      </c>
      <c r="M65" s="43">
        <v>331</v>
      </c>
      <c r="N65" s="46">
        <v>334</v>
      </c>
      <c r="O65" s="69">
        <v>33</v>
      </c>
      <c r="P65" s="48">
        <f>IF($C65=7,SUM($N65+$O65),)</f>
        <v>0</v>
      </c>
      <c r="Q65" s="48">
        <f>IF($C65=5,SUM($N65+$O65),)</f>
        <v>0</v>
      </c>
      <c r="R65" s="48">
        <f>IF($C65=2,SUM($N65+$O65),)</f>
        <v>367</v>
      </c>
      <c r="S65" s="48">
        <f>IF($C65=1,SUM($N65+$O65),)</f>
        <v>0</v>
      </c>
      <c r="T65" s="49">
        <f>P65+Q65+R65+S65</f>
        <v>367</v>
      </c>
    </row>
    <row r="66" spans="1:20" x14ac:dyDescent="0.2">
      <c r="A66" s="38">
        <v>58</v>
      </c>
      <c r="B66" s="39" t="s">
        <v>56</v>
      </c>
      <c r="C66" s="39">
        <v>2</v>
      </c>
      <c r="D66" s="65" t="s">
        <v>248</v>
      </c>
      <c r="E66" s="52">
        <v>275</v>
      </c>
      <c r="F66" s="42"/>
      <c r="G66" s="46">
        <v>69</v>
      </c>
      <c r="H66" s="46">
        <v>69</v>
      </c>
      <c r="I66" s="43" t="s">
        <v>199</v>
      </c>
      <c r="J66" s="44">
        <v>21</v>
      </c>
      <c r="K66" s="44">
        <v>7</v>
      </c>
      <c r="L66" s="86" t="s">
        <v>474</v>
      </c>
      <c r="M66" s="43">
        <v>359</v>
      </c>
      <c r="N66" s="46">
        <v>168</v>
      </c>
      <c r="O66" s="69">
        <v>74</v>
      </c>
      <c r="P66" s="48">
        <f>IF($C66=7,SUM($N66+$O66),)</f>
        <v>0</v>
      </c>
      <c r="Q66" s="48">
        <f>IF($C66=5,SUM($N66+$O66),)</f>
        <v>0</v>
      </c>
      <c r="R66" s="48">
        <f>IF($C66=2,SUM($N66+$O66),)</f>
        <v>242</v>
      </c>
      <c r="S66" s="48">
        <f>IF($C66=1,SUM($N66+$O66),)</f>
        <v>0</v>
      </c>
      <c r="T66" s="49">
        <f>P66+Q66+R66+S66</f>
        <v>242</v>
      </c>
    </row>
    <row r="67" spans="1:20" x14ac:dyDescent="0.2">
      <c r="A67" s="38">
        <v>59</v>
      </c>
      <c r="B67" s="39" t="s">
        <v>56</v>
      </c>
      <c r="C67" s="39">
        <v>2</v>
      </c>
      <c r="D67" s="65" t="s">
        <v>248</v>
      </c>
      <c r="E67" s="52">
        <v>277</v>
      </c>
      <c r="F67" s="42"/>
      <c r="G67" s="46">
        <v>40</v>
      </c>
      <c r="H67" s="46">
        <v>40</v>
      </c>
      <c r="I67" s="43" t="s">
        <v>199</v>
      </c>
      <c r="J67" s="44">
        <v>14</v>
      </c>
      <c r="K67" s="44">
        <v>8</v>
      </c>
      <c r="L67" s="86" t="s">
        <v>474</v>
      </c>
      <c r="M67" s="43">
        <v>189</v>
      </c>
      <c r="N67" s="46">
        <v>45</v>
      </c>
      <c r="O67" s="69">
        <v>50</v>
      </c>
      <c r="P67" s="48">
        <f>IF($C67=7,SUM($N67+$O67),)</f>
        <v>0</v>
      </c>
      <c r="Q67" s="48">
        <f>IF($C67=5,SUM($N67+$O67),)</f>
        <v>0</v>
      </c>
      <c r="R67" s="48">
        <f>IF($C67=2,SUM($N67+$O67),)</f>
        <v>95</v>
      </c>
      <c r="S67" s="48">
        <f>IF($C67=1,SUM($N67+$O67),)</f>
        <v>0</v>
      </c>
      <c r="T67" s="49">
        <f>P67+Q67+R67+S67</f>
        <v>95</v>
      </c>
    </row>
    <row r="68" spans="1:20" x14ac:dyDescent="0.2">
      <c r="A68" s="38">
        <v>60</v>
      </c>
      <c r="B68" s="39" t="s">
        <v>56</v>
      </c>
      <c r="C68" s="39">
        <v>2</v>
      </c>
      <c r="D68" s="65" t="s">
        <v>248</v>
      </c>
      <c r="E68" s="52">
        <v>278</v>
      </c>
      <c r="F68" s="42"/>
      <c r="G68" s="46">
        <v>783</v>
      </c>
      <c r="H68" s="46">
        <v>783</v>
      </c>
      <c r="I68" s="43" t="s">
        <v>199</v>
      </c>
      <c r="J68" s="44">
        <v>14</v>
      </c>
      <c r="K68" s="51" t="s">
        <v>258</v>
      </c>
      <c r="L68" s="86" t="s">
        <v>474</v>
      </c>
      <c r="M68" s="43">
        <v>475</v>
      </c>
      <c r="N68" s="46">
        <v>138</v>
      </c>
      <c r="O68" s="69">
        <v>39</v>
      </c>
      <c r="P68" s="48">
        <f>IF($C68=7,SUM($N68+$O68),)</f>
        <v>0</v>
      </c>
      <c r="Q68" s="48">
        <f>IF($C68=5,SUM($N68+$O68),)</f>
        <v>0</v>
      </c>
      <c r="R68" s="48">
        <f>IF($C68=2,SUM($N68+$O68),)</f>
        <v>177</v>
      </c>
      <c r="S68" s="48">
        <f>IF($C68=1,SUM($N68+$O68),)</f>
        <v>0</v>
      </c>
      <c r="T68" s="49">
        <f>P68+Q68+R68+S68</f>
        <v>177</v>
      </c>
    </row>
    <row r="69" spans="1:20" x14ac:dyDescent="0.2">
      <c r="A69" s="38">
        <v>61</v>
      </c>
      <c r="B69" s="39" t="s">
        <v>56</v>
      </c>
      <c r="C69" s="39">
        <v>2</v>
      </c>
      <c r="D69" s="65" t="s">
        <v>248</v>
      </c>
      <c r="E69" s="52">
        <v>279</v>
      </c>
      <c r="F69" s="42"/>
      <c r="G69" s="46">
        <v>869</v>
      </c>
      <c r="H69" s="46">
        <v>375.48</v>
      </c>
      <c r="I69" s="43" t="s">
        <v>199</v>
      </c>
      <c r="J69" s="44">
        <v>21</v>
      </c>
      <c r="K69" s="44" t="s">
        <v>259</v>
      </c>
      <c r="L69" s="86" t="s">
        <v>474</v>
      </c>
      <c r="M69" s="43">
        <v>1003</v>
      </c>
      <c r="N69" s="46">
        <v>142</v>
      </c>
      <c r="O69" s="69">
        <v>44</v>
      </c>
      <c r="P69" s="48">
        <f>IF($C69=7,SUM($N69+$O69),)</f>
        <v>0</v>
      </c>
      <c r="Q69" s="48">
        <f>IF($C69=5,SUM($N69+$O69),)</f>
        <v>0</v>
      </c>
      <c r="R69" s="48">
        <f>IF($C69=2,SUM($N69+$O69),)</f>
        <v>186</v>
      </c>
      <c r="S69" s="48">
        <f>IF($C69=1,SUM($N69+$O69),)</f>
        <v>0</v>
      </c>
      <c r="T69" s="49">
        <f>P69+Q69+R69+S69</f>
        <v>186</v>
      </c>
    </row>
    <row r="70" spans="1:20" x14ac:dyDescent="0.2">
      <c r="A70" s="38">
        <v>62</v>
      </c>
      <c r="B70" s="39" t="s">
        <v>56</v>
      </c>
      <c r="C70" s="39">
        <v>2</v>
      </c>
      <c r="D70" s="65" t="s">
        <v>248</v>
      </c>
      <c r="E70" s="52">
        <v>282</v>
      </c>
      <c r="F70" s="42"/>
      <c r="G70" s="46">
        <v>348</v>
      </c>
      <c r="H70" s="46">
        <v>348</v>
      </c>
      <c r="I70" s="43" t="s">
        <v>199</v>
      </c>
      <c r="J70" s="44">
        <v>14</v>
      </c>
      <c r="K70" s="51" t="s">
        <v>260</v>
      </c>
      <c r="L70" s="84" t="s">
        <v>474</v>
      </c>
      <c r="M70" s="43">
        <v>636</v>
      </c>
      <c r="N70" s="46">
        <v>207</v>
      </c>
      <c r="O70" s="69">
        <v>0</v>
      </c>
      <c r="P70" s="48">
        <f>IF($C70=7,SUM($N70+$O70),)</f>
        <v>0</v>
      </c>
      <c r="Q70" s="48">
        <f>IF($C70=5,SUM($N70+$O70),)</f>
        <v>0</v>
      </c>
      <c r="R70" s="48">
        <f>IF($C70=2,SUM($N70+$O70),)</f>
        <v>207</v>
      </c>
      <c r="S70" s="48">
        <f>IF($C70=1,SUM($N70+$O70),)</f>
        <v>0</v>
      </c>
      <c r="T70" s="49">
        <f>P70+Q70+R70+S70</f>
        <v>207</v>
      </c>
    </row>
    <row r="71" spans="1:20" x14ac:dyDescent="0.2">
      <c r="A71" s="38">
        <v>63</v>
      </c>
      <c r="B71" s="39" t="s">
        <v>56</v>
      </c>
      <c r="C71" s="39">
        <v>2</v>
      </c>
      <c r="D71" s="65" t="s">
        <v>248</v>
      </c>
      <c r="E71" s="52">
        <v>284</v>
      </c>
      <c r="F71" s="72"/>
      <c r="G71" s="46">
        <v>159</v>
      </c>
      <c r="H71" s="46">
        <v>159</v>
      </c>
      <c r="I71" s="70" t="s">
        <v>199</v>
      </c>
      <c r="J71" s="51">
        <v>14</v>
      </c>
      <c r="K71" s="51" t="s">
        <v>261</v>
      </c>
      <c r="L71" s="90" t="s">
        <v>475</v>
      </c>
      <c r="M71" s="43">
        <v>245</v>
      </c>
      <c r="N71" s="46">
        <v>215</v>
      </c>
      <c r="O71" s="69">
        <v>0</v>
      </c>
      <c r="P71" s="48">
        <f>IF($C71=7,SUM($N71+$O71),)</f>
        <v>0</v>
      </c>
      <c r="Q71" s="48">
        <f>IF($C71=5,SUM($N71+$O71),)</f>
        <v>0</v>
      </c>
      <c r="R71" s="48">
        <f>IF($C71=2,SUM($N71+$O71),)</f>
        <v>215</v>
      </c>
      <c r="S71" s="48">
        <f>IF($C71=1,SUM($N71+$O71),)</f>
        <v>0</v>
      </c>
      <c r="T71" s="49">
        <f>P71+Q71+R71+S71</f>
        <v>215</v>
      </c>
    </row>
    <row r="72" spans="1:20" x14ac:dyDescent="0.2">
      <c r="A72" s="38">
        <v>64</v>
      </c>
      <c r="B72" s="39" t="s">
        <v>56</v>
      </c>
      <c r="C72" s="39">
        <v>2</v>
      </c>
      <c r="D72" s="65" t="s">
        <v>248</v>
      </c>
      <c r="E72" s="52">
        <v>288</v>
      </c>
      <c r="F72" s="42"/>
      <c r="G72" s="46"/>
      <c r="H72" s="46">
        <v>876</v>
      </c>
      <c r="I72" s="43" t="s">
        <v>199</v>
      </c>
      <c r="J72" s="44">
        <v>14</v>
      </c>
      <c r="K72" s="51" t="s">
        <v>329</v>
      </c>
      <c r="L72" s="86" t="s">
        <v>476</v>
      </c>
      <c r="M72" s="43">
        <v>112</v>
      </c>
      <c r="N72" s="46">
        <v>295</v>
      </c>
      <c r="O72" s="69">
        <v>122</v>
      </c>
      <c r="P72" s="48">
        <f>IF($C72=7,SUM($N72+$O72),)</f>
        <v>0</v>
      </c>
      <c r="Q72" s="48">
        <f>IF($C72=5,SUM($N72+$O72),)</f>
        <v>0</v>
      </c>
      <c r="R72" s="48">
        <f>IF($C72=2,SUM($N72+$O72),)</f>
        <v>417</v>
      </c>
      <c r="S72" s="48">
        <f>IF($C72=1,SUM($N72+$O72),)</f>
        <v>0</v>
      </c>
      <c r="T72" s="49">
        <f>P72+Q72+R72+S72</f>
        <v>417</v>
      </c>
    </row>
    <row r="73" spans="1:20" ht="15" x14ac:dyDescent="0.25">
      <c r="A73" s="38">
        <v>65</v>
      </c>
      <c r="B73" s="39" t="s">
        <v>56</v>
      </c>
      <c r="C73" s="39">
        <v>2</v>
      </c>
      <c r="D73" s="65" t="s">
        <v>248</v>
      </c>
      <c r="E73" s="52">
        <v>290</v>
      </c>
      <c r="F73" s="73"/>
      <c r="G73" s="46">
        <v>1099</v>
      </c>
      <c r="H73" s="46">
        <v>60.819999999999936</v>
      </c>
      <c r="I73" s="43" t="s">
        <v>199</v>
      </c>
      <c r="J73" s="44">
        <v>14</v>
      </c>
      <c r="K73" s="44" t="s">
        <v>262</v>
      </c>
      <c r="L73" s="86" t="s">
        <v>476</v>
      </c>
      <c r="M73" s="43">
        <v>1318</v>
      </c>
      <c r="N73" s="46">
        <v>463</v>
      </c>
      <c r="O73" s="69">
        <v>97</v>
      </c>
      <c r="P73" s="48">
        <f>IF($C73=7,SUM($N73+$O73),)</f>
        <v>0</v>
      </c>
      <c r="Q73" s="48">
        <f>IF($C73=5,SUM($N73+$O73),)</f>
        <v>0</v>
      </c>
      <c r="R73" s="48">
        <f>IF($C73=2,SUM($N73+$O73),)</f>
        <v>560</v>
      </c>
      <c r="S73" s="48">
        <f>IF($C73=1,SUM($N73+$O73),)</f>
        <v>0</v>
      </c>
      <c r="T73" s="49">
        <f>P73+Q73+R73+S73</f>
        <v>560</v>
      </c>
    </row>
    <row r="74" spans="1:20" x14ac:dyDescent="0.2">
      <c r="A74" s="38">
        <v>66</v>
      </c>
      <c r="B74" s="39" t="s">
        <v>56</v>
      </c>
      <c r="C74" s="39">
        <v>2</v>
      </c>
      <c r="D74" s="65" t="s">
        <v>248</v>
      </c>
      <c r="E74" s="52">
        <v>294</v>
      </c>
      <c r="F74" s="42"/>
      <c r="G74" s="46">
        <v>164</v>
      </c>
      <c r="H74" s="46">
        <v>164</v>
      </c>
      <c r="I74" s="43" t="s">
        <v>199</v>
      </c>
      <c r="J74" s="44">
        <v>14</v>
      </c>
      <c r="K74" s="44" t="s">
        <v>263</v>
      </c>
      <c r="L74" s="86" t="s">
        <v>476</v>
      </c>
      <c r="M74" s="43">
        <v>310</v>
      </c>
      <c r="N74" s="46">
        <v>146</v>
      </c>
      <c r="O74" s="69">
        <v>50</v>
      </c>
      <c r="P74" s="48">
        <f>IF($C74=7,SUM($N74+$O74),)</f>
        <v>0</v>
      </c>
      <c r="Q74" s="48">
        <f>IF($C74=5,SUM($N74+$O74),)</f>
        <v>0</v>
      </c>
      <c r="R74" s="48">
        <f>IF($C74=2,SUM($N74+$O74),)</f>
        <v>196</v>
      </c>
      <c r="S74" s="48">
        <f>IF($C74=1,SUM($N74+$O74),)</f>
        <v>0</v>
      </c>
      <c r="T74" s="49">
        <f>P74+Q74+R74+S74</f>
        <v>196</v>
      </c>
    </row>
    <row r="75" spans="1:20" x14ac:dyDescent="0.2">
      <c r="A75" s="38">
        <v>67</v>
      </c>
      <c r="B75" s="39" t="s">
        <v>56</v>
      </c>
      <c r="C75" s="39">
        <v>2</v>
      </c>
      <c r="D75" s="65" t="s">
        <v>248</v>
      </c>
      <c r="E75" s="52">
        <v>296</v>
      </c>
      <c r="F75" s="42"/>
      <c r="G75" s="46">
        <v>643</v>
      </c>
      <c r="H75" s="46">
        <v>643</v>
      </c>
      <c r="I75" s="43" t="s">
        <v>199</v>
      </c>
      <c r="J75" s="44">
        <v>14</v>
      </c>
      <c r="K75" s="51" t="s">
        <v>264</v>
      </c>
      <c r="L75" s="86" t="s">
        <v>476</v>
      </c>
      <c r="M75" s="43">
        <v>673</v>
      </c>
      <c r="N75" s="46">
        <v>674</v>
      </c>
      <c r="O75" s="69">
        <v>27</v>
      </c>
      <c r="P75" s="48">
        <f>IF($C75=7,SUM($N75+$O75),)</f>
        <v>0</v>
      </c>
      <c r="Q75" s="48">
        <f>IF($C75=5,SUM($N75+$O75),)</f>
        <v>0</v>
      </c>
      <c r="R75" s="48">
        <f>IF($C75=2,SUM($N75+$O75),)</f>
        <v>701</v>
      </c>
      <c r="S75" s="48">
        <f>IF($C75=1,SUM($N75+$O75),)</f>
        <v>0</v>
      </c>
      <c r="T75" s="49">
        <f>P75+Q75+R75+S75</f>
        <v>701</v>
      </c>
    </row>
    <row r="76" spans="1:20" x14ac:dyDescent="0.2">
      <c r="A76" s="38">
        <v>68</v>
      </c>
      <c r="B76" s="39" t="s">
        <v>56</v>
      </c>
      <c r="C76" s="39">
        <v>2</v>
      </c>
      <c r="D76" s="65" t="s">
        <v>248</v>
      </c>
      <c r="E76" s="52">
        <v>297</v>
      </c>
      <c r="F76" s="42"/>
      <c r="G76" s="46">
        <v>348</v>
      </c>
      <c r="H76" s="46">
        <v>348</v>
      </c>
      <c r="I76" s="43" t="s">
        <v>199</v>
      </c>
      <c r="J76" s="44">
        <v>14</v>
      </c>
      <c r="K76" s="44">
        <v>101</v>
      </c>
      <c r="L76" s="86" t="s">
        <v>476</v>
      </c>
      <c r="M76" s="43">
        <v>375</v>
      </c>
      <c r="N76" s="46">
        <v>71</v>
      </c>
      <c r="O76" s="69">
        <v>49</v>
      </c>
      <c r="P76" s="48">
        <f>IF($C76=7,SUM($N76+$O76),)</f>
        <v>0</v>
      </c>
      <c r="Q76" s="48">
        <f>IF($C76=5,SUM($N76+$O76),)</f>
        <v>0</v>
      </c>
      <c r="R76" s="48">
        <f>IF($C76=2,SUM($N76+$O76),)</f>
        <v>120</v>
      </c>
      <c r="S76" s="48">
        <f>IF($C76=1,SUM($N76+$O76),)</f>
        <v>0</v>
      </c>
      <c r="T76" s="49">
        <f>P76+Q76+R76+S76</f>
        <v>120</v>
      </c>
    </row>
    <row r="77" spans="1:20" x14ac:dyDescent="0.2">
      <c r="A77" s="38">
        <v>69</v>
      </c>
      <c r="B77" s="39" t="s">
        <v>56</v>
      </c>
      <c r="C77" s="39">
        <v>2</v>
      </c>
      <c r="D77" s="65" t="s">
        <v>248</v>
      </c>
      <c r="E77" s="52">
        <v>298</v>
      </c>
      <c r="F77" s="42"/>
      <c r="G77" s="46">
        <v>213</v>
      </c>
      <c r="H77" s="46">
        <v>213</v>
      </c>
      <c r="I77" s="43" t="s">
        <v>199</v>
      </c>
      <c r="J77" s="44">
        <v>14</v>
      </c>
      <c r="K77" s="44">
        <v>70</v>
      </c>
      <c r="L77" s="86" t="s">
        <v>476</v>
      </c>
      <c r="M77" s="43">
        <v>597</v>
      </c>
      <c r="N77" s="46">
        <v>309</v>
      </c>
      <c r="O77" s="69">
        <v>81</v>
      </c>
      <c r="P77" s="48">
        <f>IF($C77=7,SUM($N77+$O77),)</f>
        <v>0</v>
      </c>
      <c r="Q77" s="48">
        <f>IF($C77=5,SUM($N77+$O77),)</f>
        <v>0</v>
      </c>
      <c r="R77" s="48">
        <f>IF($C77=2,SUM($N77+$O77),)</f>
        <v>390</v>
      </c>
      <c r="S77" s="48">
        <f>IF($C77=1,SUM($N77+$O77),)</f>
        <v>0</v>
      </c>
      <c r="T77" s="49">
        <f>P77+Q77+R77+S77</f>
        <v>390</v>
      </c>
    </row>
    <row r="78" spans="1:20" x14ac:dyDescent="0.2">
      <c r="A78" s="38">
        <v>70</v>
      </c>
      <c r="B78" s="39" t="s">
        <v>56</v>
      </c>
      <c r="C78" s="39">
        <v>2</v>
      </c>
      <c r="D78" s="65" t="s">
        <v>248</v>
      </c>
      <c r="E78" s="52">
        <v>299</v>
      </c>
      <c r="F78" s="42"/>
      <c r="G78" s="46">
        <v>104</v>
      </c>
      <c r="H78" s="46">
        <v>104</v>
      </c>
      <c r="I78" s="43" t="s">
        <v>199</v>
      </c>
      <c r="J78" s="44">
        <v>14</v>
      </c>
      <c r="K78" s="44">
        <v>98</v>
      </c>
      <c r="L78" s="86" t="s">
        <v>476</v>
      </c>
      <c r="M78" s="43">
        <v>259</v>
      </c>
      <c r="N78" s="46">
        <v>105</v>
      </c>
      <c r="O78" s="69">
        <v>39</v>
      </c>
      <c r="P78" s="48">
        <f>IF($C78=7,SUM($N78+$O78),)</f>
        <v>0</v>
      </c>
      <c r="Q78" s="48">
        <f>IF($C78=5,SUM($N78+$O78),)</f>
        <v>0</v>
      </c>
      <c r="R78" s="48">
        <f>IF($C78=2,SUM($N78+$O78),)</f>
        <v>144</v>
      </c>
      <c r="S78" s="48">
        <f>IF($C78=1,SUM($N78+$O78),)</f>
        <v>0</v>
      </c>
      <c r="T78" s="49">
        <f>P78+Q78+R78+S78</f>
        <v>144</v>
      </c>
    </row>
    <row r="79" spans="1:20" x14ac:dyDescent="0.2">
      <c r="A79" s="38">
        <v>71</v>
      </c>
      <c r="B79" s="39" t="s">
        <v>56</v>
      </c>
      <c r="C79" s="39">
        <v>2</v>
      </c>
      <c r="D79" s="65" t="s">
        <v>248</v>
      </c>
      <c r="E79" s="52">
        <v>300</v>
      </c>
      <c r="F79" s="42"/>
      <c r="G79" s="46">
        <v>495</v>
      </c>
      <c r="H79" s="46">
        <v>495</v>
      </c>
      <c r="I79" s="43" t="s">
        <v>199</v>
      </c>
      <c r="J79" s="44">
        <v>14</v>
      </c>
      <c r="K79" s="44" t="s">
        <v>265</v>
      </c>
      <c r="L79" s="86" t="s">
        <v>476</v>
      </c>
      <c r="M79" s="43">
        <v>612</v>
      </c>
      <c r="N79" s="46">
        <v>278</v>
      </c>
      <c r="O79" s="69">
        <v>38</v>
      </c>
      <c r="P79" s="48">
        <f>IF($C79=7,SUM($N79+$O79),)</f>
        <v>0</v>
      </c>
      <c r="Q79" s="48">
        <f>IF($C79=5,SUM($N79+$O79),)</f>
        <v>0</v>
      </c>
      <c r="R79" s="48">
        <f>IF($C79=2,SUM($N79+$O79),)</f>
        <v>316</v>
      </c>
      <c r="S79" s="48">
        <f>IF($C79=1,SUM($N79+$O79),)</f>
        <v>0</v>
      </c>
      <c r="T79" s="49">
        <f>P79+Q79+R79+S79</f>
        <v>316</v>
      </c>
    </row>
    <row r="80" spans="1:20" x14ac:dyDescent="0.2">
      <c r="A80" s="38">
        <v>72</v>
      </c>
      <c r="B80" s="39" t="s">
        <v>56</v>
      </c>
      <c r="C80" s="39">
        <v>2</v>
      </c>
      <c r="D80" s="65" t="s">
        <v>248</v>
      </c>
      <c r="E80" s="52">
        <v>303</v>
      </c>
      <c r="F80" s="42"/>
      <c r="G80" s="46">
        <v>68</v>
      </c>
      <c r="H80" s="46">
        <v>68</v>
      </c>
      <c r="I80" s="43" t="s">
        <v>199</v>
      </c>
      <c r="J80" s="44">
        <v>14</v>
      </c>
      <c r="K80" s="44">
        <v>96</v>
      </c>
      <c r="L80" s="86" t="s">
        <v>476</v>
      </c>
      <c r="M80" s="43">
        <v>185</v>
      </c>
      <c r="N80" s="46">
        <v>74</v>
      </c>
      <c r="O80" s="69">
        <v>26</v>
      </c>
      <c r="P80" s="48">
        <f>IF($C80=7,SUM($N80+$O80),)</f>
        <v>0</v>
      </c>
      <c r="Q80" s="48">
        <f>IF($C80=5,SUM($N80+$O80),)</f>
        <v>0</v>
      </c>
      <c r="R80" s="48">
        <f>IF($C80=2,SUM($N80+$O80),)</f>
        <v>100</v>
      </c>
      <c r="S80" s="48">
        <f>IF($C80=1,SUM($N80+$O80),)</f>
        <v>0</v>
      </c>
      <c r="T80" s="49">
        <f>P80+Q80+R80+S80</f>
        <v>100</v>
      </c>
    </row>
    <row r="81" spans="1:20" x14ac:dyDescent="0.2">
      <c r="A81" s="38">
        <v>73</v>
      </c>
      <c r="B81" s="39" t="s">
        <v>56</v>
      </c>
      <c r="C81" s="39">
        <v>2</v>
      </c>
      <c r="D81" s="65" t="s">
        <v>248</v>
      </c>
      <c r="E81" s="52">
        <v>304</v>
      </c>
      <c r="F81" s="42" t="s">
        <v>266</v>
      </c>
      <c r="G81" s="46">
        <v>429</v>
      </c>
      <c r="H81" s="46">
        <v>429</v>
      </c>
      <c r="I81" s="43" t="s">
        <v>199</v>
      </c>
      <c r="J81" s="44">
        <v>14</v>
      </c>
      <c r="K81" s="44" t="s">
        <v>267</v>
      </c>
      <c r="L81" s="86" t="s">
        <v>476</v>
      </c>
      <c r="M81" s="43">
        <v>1142</v>
      </c>
      <c r="N81" s="46">
        <v>0</v>
      </c>
      <c r="O81" s="69">
        <v>33</v>
      </c>
      <c r="P81" s="48">
        <f>IF($C81=7,SUM($N81+$O81),)</f>
        <v>0</v>
      </c>
      <c r="Q81" s="48">
        <f>IF($C81=5,SUM($N81+$O81),)</f>
        <v>0</v>
      </c>
      <c r="R81" s="48">
        <f>IF($C81=2,SUM($N81+$O81),)</f>
        <v>33</v>
      </c>
      <c r="S81" s="48">
        <f>IF($C81=1,SUM($N81+$O81),)</f>
        <v>0</v>
      </c>
      <c r="T81" s="49">
        <f>P81+Q81+R81+S81</f>
        <v>33</v>
      </c>
    </row>
    <row r="82" spans="1:20" x14ac:dyDescent="0.2">
      <c r="A82" s="38">
        <v>74</v>
      </c>
      <c r="B82" s="39" t="s">
        <v>56</v>
      </c>
      <c r="C82" s="39">
        <v>2</v>
      </c>
      <c r="D82" s="65" t="s">
        <v>248</v>
      </c>
      <c r="E82" s="52">
        <v>305</v>
      </c>
      <c r="F82" s="42"/>
      <c r="G82" s="46">
        <v>116</v>
      </c>
      <c r="H82" s="46">
        <v>116</v>
      </c>
      <c r="I82" s="70" t="s">
        <v>199</v>
      </c>
      <c r="J82" s="51">
        <v>14</v>
      </c>
      <c r="K82" s="51" t="s">
        <v>268</v>
      </c>
      <c r="L82" s="90" t="s">
        <v>476</v>
      </c>
      <c r="M82" s="43">
        <v>193</v>
      </c>
      <c r="N82" s="46">
        <v>167</v>
      </c>
      <c r="O82" s="46">
        <v>28</v>
      </c>
      <c r="P82" s="48">
        <f>IF($C82=7,SUM($N82+$O82),)</f>
        <v>0</v>
      </c>
      <c r="Q82" s="48">
        <f>IF($C82=5,SUM($N82+$O82),)</f>
        <v>0</v>
      </c>
      <c r="R82" s="48">
        <f>IF($C82=2,SUM($N82+$O82),)</f>
        <v>195</v>
      </c>
      <c r="S82" s="48">
        <f>IF($C82=1,SUM($N82+$O82),)</f>
        <v>0</v>
      </c>
      <c r="T82" s="49">
        <f>P82+Q82+R82+S82</f>
        <v>195</v>
      </c>
    </row>
    <row r="83" spans="1:20" x14ac:dyDescent="0.2">
      <c r="A83" s="38">
        <v>75</v>
      </c>
      <c r="B83" s="39" t="s">
        <v>56</v>
      </c>
      <c r="C83" s="39">
        <v>2</v>
      </c>
      <c r="D83" s="65" t="s">
        <v>248</v>
      </c>
      <c r="E83" s="52">
        <v>307</v>
      </c>
      <c r="F83" s="42" t="s">
        <v>269</v>
      </c>
      <c r="G83" s="46">
        <v>280</v>
      </c>
      <c r="H83" s="46">
        <v>280</v>
      </c>
      <c r="I83" s="43" t="s">
        <v>199</v>
      </c>
      <c r="J83" s="44">
        <v>22</v>
      </c>
      <c r="K83" s="44">
        <v>97</v>
      </c>
      <c r="L83" s="86" t="s">
        <v>476</v>
      </c>
      <c r="M83" s="43">
        <v>688</v>
      </c>
      <c r="N83" s="46">
        <v>426</v>
      </c>
      <c r="O83" s="69">
        <v>425</v>
      </c>
      <c r="P83" s="48">
        <f>IF($C83=7,SUM($N83+$O83),)</f>
        <v>0</v>
      </c>
      <c r="Q83" s="48">
        <f>IF($C83=5,SUM($N83+$O83),)</f>
        <v>0</v>
      </c>
      <c r="R83" s="48">
        <f>IF($C83=2,SUM($N83+$O83),)</f>
        <v>851</v>
      </c>
      <c r="S83" s="48">
        <f>IF($C83=1,SUM($N83+$O83),)</f>
        <v>0</v>
      </c>
      <c r="T83" s="49">
        <f>P83+Q83+R83+S83</f>
        <v>851</v>
      </c>
    </row>
    <row r="84" spans="1:20" x14ac:dyDescent="0.2">
      <c r="A84" s="38">
        <v>76</v>
      </c>
      <c r="B84" s="39" t="s">
        <v>56</v>
      </c>
      <c r="C84" s="39">
        <v>2</v>
      </c>
      <c r="D84" s="65" t="s">
        <v>248</v>
      </c>
      <c r="E84" s="52">
        <v>310</v>
      </c>
      <c r="F84" s="42"/>
      <c r="G84" s="46">
        <v>167</v>
      </c>
      <c r="H84" s="46">
        <v>167</v>
      </c>
      <c r="I84" s="43" t="s">
        <v>199</v>
      </c>
      <c r="J84" s="44">
        <v>14</v>
      </c>
      <c r="K84" s="44">
        <v>76</v>
      </c>
      <c r="L84" s="86" t="s">
        <v>476</v>
      </c>
      <c r="M84" s="43">
        <v>522</v>
      </c>
      <c r="N84" s="46">
        <v>0</v>
      </c>
      <c r="O84" s="69">
        <v>58</v>
      </c>
      <c r="P84" s="48">
        <f>IF($C84=7,SUM($N84+$O84),)</f>
        <v>0</v>
      </c>
      <c r="Q84" s="48">
        <f>IF($C84=5,SUM($N84+$O84),)</f>
        <v>0</v>
      </c>
      <c r="R84" s="48">
        <f>IF($C84=2,SUM($N84+$O84),)</f>
        <v>58</v>
      </c>
      <c r="S84" s="48">
        <f>IF($C84=1,SUM($N84+$O84),)</f>
        <v>0</v>
      </c>
      <c r="T84" s="49">
        <f>P84+Q84+R84+S84</f>
        <v>58</v>
      </c>
    </row>
    <row r="85" spans="1:20" x14ac:dyDescent="0.2">
      <c r="A85" s="38">
        <v>77</v>
      </c>
      <c r="B85" s="39" t="s">
        <v>56</v>
      </c>
      <c r="C85" s="39">
        <v>2</v>
      </c>
      <c r="D85" s="65" t="s">
        <v>248</v>
      </c>
      <c r="E85" s="52">
        <v>315</v>
      </c>
      <c r="F85" s="42"/>
      <c r="G85" s="46"/>
      <c r="H85" s="46"/>
      <c r="I85" s="43" t="s">
        <v>199</v>
      </c>
      <c r="J85" s="44">
        <v>22</v>
      </c>
      <c r="K85" s="44" t="s">
        <v>270</v>
      </c>
      <c r="L85" s="86" t="s">
        <v>477</v>
      </c>
      <c r="M85" s="43"/>
      <c r="N85" s="46">
        <v>1124</v>
      </c>
      <c r="O85" s="69">
        <v>323</v>
      </c>
      <c r="P85" s="48">
        <f>IF($C85=7,SUM($N85+$O85),)</f>
        <v>0</v>
      </c>
      <c r="Q85" s="48">
        <f>IF($C85=5,SUM($N85+$O85),)</f>
        <v>0</v>
      </c>
      <c r="R85" s="48">
        <f>IF($C85=2,SUM($N85+$O85),)</f>
        <v>1447</v>
      </c>
      <c r="S85" s="48">
        <f>IF($C85=1,SUM($N85+$O85),)</f>
        <v>0</v>
      </c>
      <c r="T85" s="49">
        <f>P85+Q85+R85+S85</f>
        <v>1447</v>
      </c>
    </row>
    <row r="86" spans="1:20" x14ac:dyDescent="0.2">
      <c r="A86" s="38">
        <v>78</v>
      </c>
      <c r="B86" s="39" t="s">
        <v>56</v>
      </c>
      <c r="C86" s="39">
        <v>2</v>
      </c>
      <c r="D86" s="65" t="s">
        <v>248</v>
      </c>
      <c r="E86" s="52">
        <v>319</v>
      </c>
      <c r="F86" s="42"/>
      <c r="G86" s="46">
        <v>2047</v>
      </c>
      <c r="H86" s="46">
        <v>2047</v>
      </c>
      <c r="I86" s="70" t="s">
        <v>199</v>
      </c>
      <c r="J86" s="44">
        <v>22</v>
      </c>
      <c r="K86" s="51" t="s">
        <v>271</v>
      </c>
      <c r="L86" s="90" t="s">
        <v>477</v>
      </c>
      <c r="M86" s="43">
        <v>2799</v>
      </c>
      <c r="N86" s="46">
        <v>978</v>
      </c>
      <c r="O86" s="46">
        <v>78</v>
      </c>
      <c r="P86" s="48">
        <f>IF($C86=7,SUM($N86+$O86),)</f>
        <v>0</v>
      </c>
      <c r="Q86" s="48">
        <f>IF($C86=5,SUM($N86+$O86),)</f>
        <v>0</v>
      </c>
      <c r="R86" s="48">
        <f>IF($C86=2,SUM($N86+$O86),)</f>
        <v>1056</v>
      </c>
      <c r="S86" s="48">
        <f>IF($C86=1,SUM($N86+$O86),)</f>
        <v>0</v>
      </c>
      <c r="T86" s="49">
        <f>P86+Q86+R86+S86</f>
        <v>1056</v>
      </c>
    </row>
    <row r="87" spans="1:20" x14ac:dyDescent="0.2">
      <c r="A87" s="38">
        <v>79</v>
      </c>
      <c r="B87" s="39" t="s">
        <v>56</v>
      </c>
      <c r="C87" s="39">
        <v>2</v>
      </c>
      <c r="D87" s="65" t="s">
        <v>248</v>
      </c>
      <c r="E87" s="52">
        <v>334</v>
      </c>
      <c r="F87" s="42"/>
      <c r="G87" s="46">
        <v>1110</v>
      </c>
      <c r="H87" s="46">
        <v>1110</v>
      </c>
      <c r="I87" s="70" t="s">
        <v>199</v>
      </c>
      <c r="J87" s="51">
        <v>14</v>
      </c>
      <c r="K87" s="51" t="s">
        <v>272</v>
      </c>
      <c r="L87" s="90" t="s">
        <v>478</v>
      </c>
      <c r="M87" s="43">
        <v>1117</v>
      </c>
      <c r="N87" s="46">
        <v>0</v>
      </c>
      <c r="O87" s="69">
        <v>45</v>
      </c>
      <c r="P87" s="48">
        <f>IF($C87=7,SUM($N87+$O87),)</f>
        <v>0</v>
      </c>
      <c r="Q87" s="48">
        <f>IF($C87=5,SUM($N87+$O87),)</f>
        <v>0</v>
      </c>
      <c r="R87" s="48">
        <f>IF($C87=2,SUM($N87+$O87),)</f>
        <v>45</v>
      </c>
      <c r="S87" s="48">
        <f>IF($C87=1,SUM($N87+$O87),)</f>
        <v>0</v>
      </c>
      <c r="T87" s="49">
        <f>P87+Q87+R87+S87</f>
        <v>45</v>
      </c>
    </row>
    <row r="88" spans="1:20" x14ac:dyDescent="0.2">
      <c r="A88" s="38">
        <v>80</v>
      </c>
      <c r="B88" s="39" t="s">
        <v>56</v>
      </c>
      <c r="C88" s="39">
        <v>2</v>
      </c>
      <c r="D88" s="65" t="s">
        <v>246</v>
      </c>
      <c r="E88" s="52">
        <v>1</v>
      </c>
      <c r="F88" s="42"/>
      <c r="G88" s="46">
        <v>9477</v>
      </c>
      <c r="H88" s="46">
        <v>9477</v>
      </c>
      <c r="I88" s="70" t="s">
        <v>208</v>
      </c>
      <c r="J88" s="51">
        <v>28</v>
      </c>
      <c r="K88" s="51" t="s">
        <v>247</v>
      </c>
      <c r="L88" s="90" t="s">
        <v>479</v>
      </c>
      <c r="M88" s="43">
        <v>9481</v>
      </c>
      <c r="N88" s="46">
        <v>9465</v>
      </c>
      <c r="O88" s="69">
        <v>113</v>
      </c>
      <c r="P88" s="48">
        <f>IF($C88=7,SUM($N88+$O88),)</f>
        <v>0</v>
      </c>
      <c r="Q88" s="48">
        <f>IF($C88=5,SUM($N88+$O88),)</f>
        <v>0</v>
      </c>
      <c r="R88" s="48">
        <f>IF($C88=2,SUM($N88+$O88),)</f>
        <v>9578</v>
      </c>
      <c r="S88" s="48">
        <f>IF($C88=1,SUM($N88+$O88),)</f>
        <v>0</v>
      </c>
      <c r="T88" s="49">
        <f>P88+Q88+R88+S88</f>
        <v>9578</v>
      </c>
    </row>
    <row r="89" spans="1:20" x14ac:dyDescent="0.2">
      <c r="A89" s="38">
        <v>81</v>
      </c>
      <c r="B89" s="39" t="s">
        <v>56</v>
      </c>
      <c r="C89" s="39">
        <v>2</v>
      </c>
      <c r="D89" s="65" t="s">
        <v>246</v>
      </c>
      <c r="E89" s="50">
        <v>4</v>
      </c>
      <c r="F89" s="42"/>
      <c r="G89" s="46">
        <v>0</v>
      </c>
      <c r="H89" s="46">
        <v>0</v>
      </c>
      <c r="I89" s="43"/>
      <c r="J89" s="44"/>
      <c r="K89" s="51"/>
      <c r="L89" s="86" t="s">
        <v>480</v>
      </c>
      <c r="M89" s="43"/>
      <c r="N89" s="46">
        <v>0</v>
      </c>
      <c r="O89" s="69">
        <v>118</v>
      </c>
      <c r="P89" s="48">
        <f>IF($C89=7,SUM($N89+$O89),)</f>
        <v>0</v>
      </c>
      <c r="Q89" s="48">
        <f>IF($C89=5,SUM($N89+$O89),)</f>
        <v>0</v>
      </c>
      <c r="R89" s="48">
        <f>IF($C89=2,SUM($N89+$O89),)</f>
        <v>118</v>
      </c>
      <c r="S89" s="48">
        <f>IF($C89=1,SUM($N89+$O89),)</f>
        <v>0</v>
      </c>
      <c r="T89" s="49">
        <f>P89+Q89+R89+S89</f>
        <v>118</v>
      </c>
    </row>
    <row r="90" spans="1:20" x14ac:dyDescent="0.2">
      <c r="A90" s="38">
        <v>82</v>
      </c>
      <c r="B90" s="39" t="s">
        <v>56</v>
      </c>
      <c r="C90" s="39">
        <v>2</v>
      </c>
      <c r="D90" s="65" t="s">
        <v>236</v>
      </c>
      <c r="E90" s="52">
        <v>43</v>
      </c>
      <c r="F90" s="42"/>
      <c r="G90" s="46">
        <v>512</v>
      </c>
      <c r="H90" s="46">
        <v>512</v>
      </c>
      <c r="I90" s="43" t="s">
        <v>208</v>
      </c>
      <c r="J90" s="44">
        <v>4</v>
      </c>
      <c r="K90" s="51" t="s">
        <v>140</v>
      </c>
      <c r="L90" s="86" t="s">
        <v>481</v>
      </c>
      <c r="M90" s="43">
        <v>635</v>
      </c>
      <c r="N90" s="46">
        <v>0</v>
      </c>
      <c r="O90" s="69">
        <v>129</v>
      </c>
      <c r="P90" s="48">
        <f>IF($C90=7,SUM($N90+$O90),)</f>
        <v>0</v>
      </c>
      <c r="Q90" s="48">
        <f>IF($C90=5,SUM($N90+$O90),)</f>
        <v>0</v>
      </c>
      <c r="R90" s="48">
        <f>IF($C90=2,SUM($N90+$O90),)</f>
        <v>129</v>
      </c>
      <c r="S90" s="48">
        <f>IF($C90=1,SUM($N90+$O90),)</f>
        <v>0</v>
      </c>
      <c r="T90" s="49">
        <f>P90+Q90+R90+S90</f>
        <v>129</v>
      </c>
    </row>
    <row r="91" spans="1:20" x14ac:dyDescent="0.2">
      <c r="A91" s="38">
        <v>83</v>
      </c>
      <c r="B91" s="39" t="s">
        <v>56</v>
      </c>
      <c r="C91" s="39">
        <v>2</v>
      </c>
      <c r="D91" s="65" t="s">
        <v>236</v>
      </c>
      <c r="E91" s="52">
        <v>49</v>
      </c>
      <c r="F91" s="42"/>
      <c r="G91" s="46">
        <v>267</v>
      </c>
      <c r="H91" s="46">
        <v>267</v>
      </c>
      <c r="I91" s="43" t="s">
        <v>208</v>
      </c>
      <c r="J91" s="44">
        <v>4</v>
      </c>
      <c r="K91" s="51" t="s">
        <v>19</v>
      </c>
      <c r="L91" s="86" t="s">
        <v>482</v>
      </c>
      <c r="M91" s="43">
        <v>411</v>
      </c>
      <c r="N91" s="46">
        <v>272</v>
      </c>
      <c r="O91" s="69">
        <v>74</v>
      </c>
      <c r="P91" s="48">
        <f>IF($C91=7,SUM($N91+$O91),)</f>
        <v>0</v>
      </c>
      <c r="Q91" s="48">
        <f>IF($C91=5,SUM($N91+$O91),)</f>
        <v>0</v>
      </c>
      <c r="R91" s="48">
        <f>IF($C91=2,SUM($N91+$O91),)</f>
        <v>346</v>
      </c>
      <c r="S91" s="48">
        <f>IF($C91=1,SUM($N91+$O91),)</f>
        <v>0</v>
      </c>
      <c r="T91" s="49">
        <f>P91+Q91+R91+S91</f>
        <v>346</v>
      </c>
    </row>
    <row r="92" spans="1:20" x14ac:dyDescent="0.2">
      <c r="A92" s="38">
        <v>84</v>
      </c>
      <c r="B92" s="39" t="s">
        <v>56</v>
      </c>
      <c r="C92" s="39">
        <v>2</v>
      </c>
      <c r="D92" s="65" t="s">
        <v>236</v>
      </c>
      <c r="E92" s="52">
        <v>56</v>
      </c>
      <c r="F92" s="42"/>
      <c r="G92" s="46">
        <v>3389</v>
      </c>
      <c r="H92" s="46">
        <v>1610</v>
      </c>
      <c r="I92" s="43" t="s">
        <v>208</v>
      </c>
      <c r="J92" s="44">
        <v>4</v>
      </c>
      <c r="K92" s="51" t="s">
        <v>237</v>
      </c>
      <c r="L92" s="86" t="s">
        <v>483</v>
      </c>
      <c r="M92" s="43">
        <v>3680</v>
      </c>
      <c r="N92" s="46">
        <v>797</v>
      </c>
      <c r="O92" s="69">
        <v>0</v>
      </c>
      <c r="P92" s="48">
        <f>IF($C92=7,SUM($N92+$O92),)</f>
        <v>0</v>
      </c>
      <c r="Q92" s="48">
        <f>IF($C92=5,SUM($N92+$O92),)</f>
        <v>0</v>
      </c>
      <c r="R92" s="48">
        <f>IF($C92=2,SUM($N92+$O92),)</f>
        <v>797</v>
      </c>
      <c r="S92" s="48">
        <f>IF($C92=1,SUM($N92+$O92),)</f>
        <v>0</v>
      </c>
      <c r="T92" s="49">
        <f>P92+Q92+R92+S92</f>
        <v>797</v>
      </c>
    </row>
    <row r="93" spans="1:20" x14ac:dyDescent="0.2">
      <c r="A93" s="38">
        <v>85</v>
      </c>
      <c r="B93" s="39" t="s">
        <v>56</v>
      </c>
      <c r="C93" s="39">
        <v>2</v>
      </c>
      <c r="D93" s="65" t="s">
        <v>236</v>
      </c>
      <c r="E93" s="52">
        <v>58</v>
      </c>
      <c r="F93" s="42"/>
      <c r="G93" s="46">
        <v>3949</v>
      </c>
      <c r="H93" s="46">
        <v>3949</v>
      </c>
      <c r="I93" s="43" t="s">
        <v>208</v>
      </c>
      <c r="J93" s="44">
        <v>4</v>
      </c>
      <c r="K93" s="51" t="s">
        <v>238</v>
      </c>
      <c r="L93" s="86" t="s">
        <v>484</v>
      </c>
      <c r="M93" s="43">
        <v>4218</v>
      </c>
      <c r="N93" s="46">
        <v>2416</v>
      </c>
      <c r="O93" s="69">
        <v>0</v>
      </c>
      <c r="P93" s="48">
        <f>IF($C93=7,SUM($N93+$O93),)</f>
        <v>0</v>
      </c>
      <c r="Q93" s="48">
        <f>IF($C93=5,SUM($N93+$O93),)</f>
        <v>0</v>
      </c>
      <c r="R93" s="48">
        <f>IF($C93=2,SUM($N93+$O93),)</f>
        <v>2416</v>
      </c>
      <c r="S93" s="48">
        <f>IF($C93=1,SUM($N93+$O93),)</f>
        <v>0</v>
      </c>
      <c r="T93" s="49">
        <f>P93+Q93+R93+S93</f>
        <v>2416</v>
      </c>
    </row>
    <row r="94" spans="1:20" x14ac:dyDescent="0.2">
      <c r="A94" s="38">
        <v>86</v>
      </c>
      <c r="B94" s="39" t="s">
        <v>56</v>
      </c>
      <c r="C94" s="39">
        <v>2</v>
      </c>
      <c r="D94" s="65" t="s">
        <v>236</v>
      </c>
      <c r="E94" s="52">
        <v>60</v>
      </c>
      <c r="F94" s="42"/>
      <c r="G94" s="46">
        <v>4451</v>
      </c>
      <c r="H94" s="46">
        <v>3485</v>
      </c>
      <c r="I94" s="43" t="s">
        <v>208</v>
      </c>
      <c r="J94" s="44">
        <v>4</v>
      </c>
      <c r="K94" s="51" t="s">
        <v>239</v>
      </c>
      <c r="L94" s="86" t="s">
        <v>485</v>
      </c>
      <c r="M94" s="43">
        <v>4732</v>
      </c>
      <c r="N94" s="46">
        <v>1062</v>
      </c>
      <c r="O94" s="69">
        <v>0</v>
      </c>
      <c r="P94" s="48">
        <f>IF($C94=7,SUM($N94+$O94),)</f>
        <v>0</v>
      </c>
      <c r="Q94" s="48">
        <f>IF($C94=5,SUM($N94+$O94),)</f>
        <v>0</v>
      </c>
      <c r="R94" s="48">
        <f>IF($C94=2,SUM($N94+$O94),)</f>
        <v>1062</v>
      </c>
      <c r="S94" s="48">
        <f>IF($C94=1,SUM($N94+$O94),)</f>
        <v>0</v>
      </c>
      <c r="T94" s="49">
        <f>P94+Q94+R94+S94</f>
        <v>1062</v>
      </c>
    </row>
    <row r="95" spans="1:20" x14ac:dyDescent="0.2">
      <c r="A95" s="38">
        <v>87</v>
      </c>
      <c r="B95" s="39" t="s">
        <v>56</v>
      </c>
      <c r="C95" s="39">
        <v>2</v>
      </c>
      <c r="D95" s="65" t="s">
        <v>236</v>
      </c>
      <c r="E95" s="52">
        <v>62</v>
      </c>
      <c r="F95" s="42"/>
      <c r="G95" s="46">
        <v>3033</v>
      </c>
      <c r="H95" s="46">
        <v>1620</v>
      </c>
      <c r="I95" s="43" t="s">
        <v>208</v>
      </c>
      <c r="J95" s="44">
        <v>4</v>
      </c>
      <c r="K95" s="51" t="s">
        <v>240</v>
      </c>
      <c r="L95" s="86" t="s">
        <v>486</v>
      </c>
      <c r="M95" s="43">
        <v>3384</v>
      </c>
      <c r="N95" s="46">
        <v>1048</v>
      </c>
      <c r="O95" s="69">
        <v>0</v>
      </c>
      <c r="P95" s="48">
        <f>IF($C95=7,SUM($N95+$O95),)</f>
        <v>0</v>
      </c>
      <c r="Q95" s="48">
        <f>IF($C95=5,SUM($N95+$O95),)</f>
        <v>0</v>
      </c>
      <c r="R95" s="48">
        <f>IF($C95=2,SUM($N95+$O95),)</f>
        <v>1048</v>
      </c>
      <c r="S95" s="48">
        <f>IF($C95=1,SUM($N95+$O95),)</f>
        <v>0</v>
      </c>
      <c r="T95" s="49">
        <f>P95+Q95+R95+S95</f>
        <v>1048</v>
      </c>
    </row>
    <row r="96" spans="1:20" x14ac:dyDescent="0.2">
      <c r="A96" s="38">
        <v>88</v>
      </c>
      <c r="B96" s="39" t="s">
        <v>56</v>
      </c>
      <c r="C96" s="39">
        <v>2</v>
      </c>
      <c r="D96" s="65" t="s">
        <v>236</v>
      </c>
      <c r="E96" s="52">
        <v>71</v>
      </c>
      <c r="F96" s="42" t="s">
        <v>241</v>
      </c>
      <c r="G96" s="46">
        <v>4925</v>
      </c>
      <c r="H96" s="46">
        <v>2477</v>
      </c>
      <c r="I96" s="43" t="s">
        <v>208</v>
      </c>
      <c r="J96" s="44">
        <v>7</v>
      </c>
      <c r="K96" s="51" t="s">
        <v>242</v>
      </c>
      <c r="L96" s="86" t="s">
        <v>487</v>
      </c>
      <c r="M96" s="43">
        <v>5641</v>
      </c>
      <c r="N96" s="46">
        <v>735</v>
      </c>
      <c r="O96" s="69">
        <v>165</v>
      </c>
      <c r="P96" s="48">
        <f>IF($C96=7,SUM($N96+$O96),)</f>
        <v>0</v>
      </c>
      <c r="Q96" s="48">
        <f>IF($C96=5,SUM($N96+$O96),)</f>
        <v>0</v>
      </c>
      <c r="R96" s="48">
        <f>IF($C96=2,SUM($N96+$O96),)</f>
        <v>900</v>
      </c>
      <c r="S96" s="48">
        <f>IF($C96=1,SUM($N96+$O96),)</f>
        <v>0</v>
      </c>
      <c r="T96" s="49">
        <f>P96+Q96+R96+S96</f>
        <v>900</v>
      </c>
    </row>
    <row r="97" spans="1:20" x14ac:dyDescent="0.2">
      <c r="A97" s="38">
        <v>89</v>
      </c>
      <c r="B97" s="39" t="s">
        <v>56</v>
      </c>
      <c r="C97" s="39">
        <v>2</v>
      </c>
      <c r="D97" s="65" t="s">
        <v>236</v>
      </c>
      <c r="E97" s="52">
        <v>74</v>
      </c>
      <c r="F97" s="42"/>
      <c r="G97" s="46">
        <v>3249</v>
      </c>
      <c r="H97" s="46">
        <v>1709</v>
      </c>
      <c r="I97" s="43" t="s">
        <v>208</v>
      </c>
      <c r="J97" s="44">
        <v>7</v>
      </c>
      <c r="K97" s="51" t="s">
        <v>243</v>
      </c>
      <c r="L97" s="86" t="s">
        <v>488</v>
      </c>
      <c r="M97" s="43">
        <v>1908</v>
      </c>
      <c r="N97" s="46">
        <v>311</v>
      </c>
      <c r="O97" s="69">
        <v>76</v>
      </c>
      <c r="P97" s="48">
        <f>IF($C97=7,SUM($N97+$O97),)</f>
        <v>0</v>
      </c>
      <c r="Q97" s="48">
        <f>IF($C97=5,SUM($N97+$O97),)</f>
        <v>0</v>
      </c>
      <c r="R97" s="48">
        <f>IF($C97=2,SUM($N97+$O97),)</f>
        <v>387</v>
      </c>
      <c r="S97" s="48">
        <f>IF($C97=1,SUM($N97+$O97),)</f>
        <v>0</v>
      </c>
      <c r="T97" s="49">
        <f>P97+Q97+R97+S97</f>
        <v>387</v>
      </c>
    </row>
    <row r="98" spans="1:20" x14ac:dyDescent="0.2">
      <c r="A98" s="38">
        <v>90</v>
      </c>
      <c r="B98" s="39" t="s">
        <v>56</v>
      </c>
      <c r="C98" s="39">
        <v>2</v>
      </c>
      <c r="D98" s="65" t="s">
        <v>236</v>
      </c>
      <c r="E98" s="52">
        <v>80</v>
      </c>
      <c r="F98" s="42"/>
      <c r="G98" s="46">
        <v>751</v>
      </c>
      <c r="H98" s="46">
        <v>751</v>
      </c>
      <c r="I98" s="43" t="s">
        <v>208</v>
      </c>
      <c r="J98" s="44">
        <v>7</v>
      </c>
      <c r="K98" s="51" t="s">
        <v>244</v>
      </c>
      <c r="L98" s="86" t="s">
        <v>489</v>
      </c>
      <c r="M98" s="43">
        <v>1148</v>
      </c>
      <c r="N98" s="46">
        <v>263</v>
      </c>
      <c r="O98" s="69">
        <v>260</v>
      </c>
      <c r="P98" s="48">
        <f>IF($C98=7,SUM($N98+$O98),)</f>
        <v>0</v>
      </c>
      <c r="Q98" s="48">
        <f>IF($C98=5,SUM($N98+$O98),)</f>
        <v>0</v>
      </c>
      <c r="R98" s="48">
        <f>IF($C98=2,SUM($N98+$O98),)</f>
        <v>523</v>
      </c>
      <c r="S98" s="48">
        <f>IF($C98=1,SUM($N98+$O98),)</f>
        <v>0</v>
      </c>
      <c r="T98" s="49">
        <f>P98+Q98+R98+S98</f>
        <v>523</v>
      </c>
    </row>
    <row r="99" spans="1:20" x14ac:dyDescent="0.2">
      <c r="A99" s="38">
        <v>91</v>
      </c>
      <c r="B99" s="39" t="s">
        <v>56</v>
      </c>
      <c r="C99" s="39">
        <v>2</v>
      </c>
      <c r="D99" s="65" t="s">
        <v>236</v>
      </c>
      <c r="E99" s="52">
        <v>89</v>
      </c>
      <c r="F99" s="42"/>
      <c r="G99" s="46">
        <v>2349</v>
      </c>
      <c r="H99" s="46">
        <v>1085</v>
      </c>
      <c r="I99" s="43" t="s">
        <v>208</v>
      </c>
      <c r="J99" s="44">
        <v>7</v>
      </c>
      <c r="K99" s="51" t="s">
        <v>14</v>
      </c>
      <c r="L99" s="86" t="s">
        <v>490</v>
      </c>
      <c r="M99" s="43">
        <v>851</v>
      </c>
      <c r="N99" s="46">
        <v>86</v>
      </c>
      <c r="O99" s="69">
        <v>40</v>
      </c>
      <c r="P99" s="48">
        <f>IF($C99=7,SUM($N99+$O99),)</f>
        <v>0</v>
      </c>
      <c r="Q99" s="48">
        <f>IF($C99=5,SUM($N99+$O99),)</f>
        <v>0</v>
      </c>
      <c r="R99" s="48">
        <f>IF($C99=2,SUM($N99+$O99),)</f>
        <v>126</v>
      </c>
      <c r="S99" s="48">
        <f>IF($C99=1,SUM($N99+$O99),)</f>
        <v>0</v>
      </c>
      <c r="T99" s="49">
        <f>P99+Q99+R99+S99</f>
        <v>126</v>
      </c>
    </row>
    <row r="100" spans="1:20" x14ac:dyDescent="0.2">
      <c r="A100" s="38">
        <v>92</v>
      </c>
      <c r="B100" s="39" t="s">
        <v>56</v>
      </c>
      <c r="C100" s="39">
        <v>2</v>
      </c>
      <c r="D100" s="65" t="s">
        <v>236</v>
      </c>
      <c r="E100" s="52">
        <v>120</v>
      </c>
      <c r="F100" s="42"/>
      <c r="G100" s="46">
        <v>1318</v>
      </c>
      <c r="H100" s="46">
        <v>796</v>
      </c>
      <c r="I100" s="43" t="s">
        <v>208</v>
      </c>
      <c r="J100" s="44">
        <v>11</v>
      </c>
      <c r="K100" s="51" t="s">
        <v>245</v>
      </c>
      <c r="L100" s="86" t="s">
        <v>491</v>
      </c>
      <c r="M100" s="43">
        <v>1569</v>
      </c>
      <c r="N100" s="46">
        <v>813</v>
      </c>
      <c r="O100" s="69">
        <v>0</v>
      </c>
      <c r="P100" s="48">
        <f>IF($C100=7,SUM($N100+$O100),)</f>
        <v>0</v>
      </c>
      <c r="Q100" s="48">
        <f>IF($C100=5,SUM($N100+$O100),)</f>
        <v>0</v>
      </c>
      <c r="R100" s="48">
        <f>IF($C100=2,SUM($N100+$O100),)</f>
        <v>813</v>
      </c>
      <c r="S100" s="48">
        <f>IF($C100=1,SUM($N100+$O100),)</f>
        <v>0</v>
      </c>
      <c r="T100" s="49">
        <f>P100+Q100+R100+S100</f>
        <v>813</v>
      </c>
    </row>
    <row r="101" spans="1:20" x14ac:dyDescent="0.2">
      <c r="A101" s="38">
        <v>93</v>
      </c>
      <c r="B101" s="39" t="s">
        <v>56</v>
      </c>
      <c r="C101" s="39">
        <v>2</v>
      </c>
      <c r="D101" s="65" t="s">
        <v>233</v>
      </c>
      <c r="E101" s="50">
        <v>10</v>
      </c>
      <c r="F101" s="42"/>
      <c r="G101" s="46">
        <v>444</v>
      </c>
      <c r="H101" s="46">
        <v>444</v>
      </c>
      <c r="I101" s="43" t="s">
        <v>199</v>
      </c>
      <c r="J101" s="44">
        <v>13</v>
      </c>
      <c r="K101" s="51" t="s">
        <v>205</v>
      </c>
      <c r="L101" s="86" t="s">
        <v>478</v>
      </c>
      <c r="M101" s="43">
        <v>628</v>
      </c>
      <c r="N101" s="46">
        <v>333</v>
      </c>
      <c r="O101" s="69">
        <v>59</v>
      </c>
      <c r="P101" s="48">
        <f>IF($C101=7,SUM($N101+$O101),)</f>
        <v>0</v>
      </c>
      <c r="Q101" s="48">
        <f>IF($C101=5,SUM($N101+$O101),)</f>
        <v>0</v>
      </c>
      <c r="R101" s="48">
        <f>IF($C101=2,SUM($N101+$O101),)</f>
        <v>392</v>
      </c>
      <c r="S101" s="48">
        <f>IF($C101=1,SUM($N101+$O101),)</f>
        <v>0</v>
      </c>
      <c r="T101" s="49">
        <f>P101+Q101+R101+S101</f>
        <v>392</v>
      </c>
    </row>
    <row r="102" spans="1:20" x14ac:dyDescent="0.2">
      <c r="A102" s="38">
        <v>94</v>
      </c>
      <c r="B102" s="39" t="s">
        <v>56</v>
      </c>
      <c r="C102" s="39">
        <v>2</v>
      </c>
      <c r="D102" s="65" t="s">
        <v>233</v>
      </c>
      <c r="E102" s="50">
        <v>12</v>
      </c>
      <c r="F102" s="42"/>
      <c r="G102" s="46">
        <v>641</v>
      </c>
      <c r="H102" s="46">
        <v>20.440000000000055</v>
      </c>
      <c r="I102" s="43" t="s">
        <v>199</v>
      </c>
      <c r="J102" s="44">
        <v>13</v>
      </c>
      <c r="K102" s="51" t="s">
        <v>234</v>
      </c>
      <c r="L102" s="86" t="s">
        <v>478</v>
      </c>
      <c r="M102" s="43">
        <v>840</v>
      </c>
      <c r="N102" s="46">
        <v>480</v>
      </c>
      <c r="O102" s="69">
        <v>43</v>
      </c>
      <c r="P102" s="48">
        <f>IF($C102=7,SUM($N102+$O102),)</f>
        <v>0</v>
      </c>
      <c r="Q102" s="48">
        <f>IF($C102=5,SUM($N102+$O102),)</f>
        <v>0</v>
      </c>
      <c r="R102" s="48">
        <f>IF($C102=2,SUM($N102+$O102),)</f>
        <v>523</v>
      </c>
      <c r="S102" s="48">
        <f>IF($C102=1,SUM($N102+$O102),)</f>
        <v>0</v>
      </c>
      <c r="T102" s="49">
        <f>P102+Q102+R102+S102</f>
        <v>523</v>
      </c>
    </row>
    <row r="103" spans="1:20" x14ac:dyDescent="0.2">
      <c r="A103" s="38">
        <v>95</v>
      </c>
      <c r="B103" s="39" t="s">
        <v>56</v>
      </c>
      <c r="C103" s="39">
        <v>2</v>
      </c>
      <c r="D103" s="65" t="s">
        <v>233</v>
      </c>
      <c r="E103" s="52">
        <v>40</v>
      </c>
      <c r="F103" s="42"/>
      <c r="G103" s="46">
        <v>2485</v>
      </c>
      <c r="H103" s="46">
        <v>354.4</v>
      </c>
      <c r="I103" s="43" t="s">
        <v>199</v>
      </c>
      <c r="J103" s="44">
        <v>13</v>
      </c>
      <c r="K103" s="51" t="s">
        <v>88</v>
      </c>
      <c r="L103" s="86" t="s">
        <v>492</v>
      </c>
      <c r="M103" s="43">
        <v>2693</v>
      </c>
      <c r="N103" s="46">
        <v>365</v>
      </c>
      <c r="O103" s="69">
        <v>22</v>
      </c>
      <c r="P103" s="48">
        <f>IF($C103=7,SUM($N103+$O103),)</f>
        <v>0</v>
      </c>
      <c r="Q103" s="48">
        <f>IF($C103=5,SUM($N103+$O103),)</f>
        <v>0</v>
      </c>
      <c r="R103" s="48">
        <f>IF($C103=2,SUM($N103+$O103),)</f>
        <v>387</v>
      </c>
      <c r="S103" s="48">
        <f>IF($C103=1,SUM($N103+$O103),)</f>
        <v>0</v>
      </c>
      <c r="T103" s="49">
        <f>P103+Q103+R103+S103</f>
        <v>387</v>
      </c>
    </row>
    <row r="104" spans="1:20" x14ac:dyDescent="0.2">
      <c r="A104" s="38">
        <v>96</v>
      </c>
      <c r="B104" s="39" t="s">
        <v>56</v>
      </c>
      <c r="C104" s="39">
        <v>2</v>
      </c>
      <c r="D104" s="65" t="s">
        <v>233</v>
      </c>
      <c r="E104" s="52">
        <v>47</v>
      </c>
      <c r="F104" s="42"/>
      <c r="G104" s="46">
        <v>2914</v>
      </c>
      <c r="H104" s="46">
        <v>2914</v>
      </c>
      <c r="I104" s="43" t="s">
        <v>199</v>
      </c>
      <c r="J104" s="44">
        <v>23</v>
      </c>
      <c r="K104" s="51" t="s">
        <v>235</v>
      </c>
      <c r="L104" s="86" t="s">
        <v>493</v>
      </c>
      <c r="M104" s="43">
        <v>9004</v>
      </c>
      <c r="N104" s="46">
        <v>8200</v>
      </c>
      <c r="O104" s="69">
        <v>40</v>
      </c>
      <c r="P104" s="48">
        <f>IF($C104=7,SUM($N104+$O104),)</f>
        <v>0</v>
      </c>
      <c r="Q104" s="48">
        <f>IF($C104=5,SUM($N104+$O104),)</f>
        <v>0</v>
      </c>
      <c r="R104" s="48">
        <f>IF($C104=2,SUM($N104+$O104),)</f>
        <v>8240</v>
      </c>
      <c r="S104" s="48">
        <f>IF($C104=1,SUM($N104+$O104),)</f>
        <v>0</v>
      </c>
      <c r="T104" s="49">
        <f>P104+Q104+R104+S104</f>
        <v>8240</v>
      </c>
    </row>
    <row r="105" spans="1:20" x14ac:dyDescent="0.2">
      <c r="A105" s="38">
        <v>97</v>
      </c>
      <c r="B105" s="39" t="s">
        <v>56</v>
      </c>
      <c r="C105" s="39">
        <v>2</v>
      </c>
      <c r="D105" s="65" t="s">
        <v>227</v>
      </c>
      <c r="E105" s="52">
        <v>1</v>
      </c>
      <c r="F105" s="42"/>
      <c r="G105" s="46">
        <v>336</v>
      </c>
      <c r="H105" s="46">
        <v>290</v>
      </c>
      <c r="I105" s="43" t="s">
        <v>203</v>
      </c>
      <c r="J105" s="44">
        <v>20</v>
      </c>
      <c r="K105" s="51" t="s">
        <v>228</v>
      </c>
      <c r="L105" s="86" t="s">
        <v>494</v>
      </c>
      <c r="M105" s="43">
        <v>582</v>
      </c>
      <c r="N105" s="46">
        <v>151</v>
      </c>
      <c r="O105" s="69">
        <v>94</v>
      </c>
      <c r="P105" s="48">
        <f>IF($C105=7,SUM($N105+$O105),)</f>
        <v>0</v>
      </c>
      <c r="Q105" s="48">
        <f>IF($C105=5,SUM($N105+$O105),)</f>
        <v>0</v>
      </c>
      <c r="R105" s="48">
        <f>IF($C105=2,SUM($N105+$O105),)</f>
        <v>245</v>
      </c>
      <c r="S105" s="48">
        <f>IF($C105=1,SUM($N105+$O105),)</f>
        <v>0</v>
      </c>
      <c r="T105" s="49">
        <f>P105+Q105+R105+S105</f>
        <v>245</v>
      </c>
    </row>
    <row r="106" spans="1:20" x14ac:dyDescent="0.2">
      <c r="A106" s="38">
        <v>98</v>
      </c>
      <c r="B106" s="39" t="s">
        <v>56</v>
      </c>
      <c r="C106" s="39">
        <v>2</v>
      </c>
      <c r="D106" s="65" t="s">
        <v>227</v>
      </c>
      <c r="E106" s="52">
        <v>3</v>
      </c>
      <c r="F106" s="42"/>
      <c r="G106" s="46">
        <v>236</v>
      </c>
      <c r="H106" s="46">
        <v>190</v>
      </c>
      <c r="I106" s="43" t="s">
        <v>203</v>
      </c>
      <c r="J106" s="44">
        <v>20</v>
      </c>
      <c r="K106" s="51" t="s">
        <v>229</v>
      </c>
      <c r="L106" s="86" t="s">
        <v>494</v>
      </c>
      <c r="M106" s="43">
        <v>482</v>
      </c>
      <c r="N106" s="46">
        <v>114</v>
      </c>
      <c r="O106" s="69">
        <v>78</v>
      </c>
      <c r="P106" s="48">
        <f>IF($C106=7,SUM($N106+$O106),)</f>
        <v>0</v>
      </c>
      <c r="Q106" s="48">
        <f>IF($C106=5,SUM($N106+$O106),)</f>
        <v>0</v>
      </c>
      <c r="R106" s="48">
        <f>IF($C106=2,SUM($N106+$O106),)</f>
        <v>192</v>
      </c>
      <c r="S106" s="48">
        <f>IF($C106=1,SUM($N106+$O106),)</f>
        <v>0</v>
      </c>
      <c r="T106" s="49">
        <f>P106+Q106+R106+S106</f>
        <v>192</v>
      </c>
    </row>
    <row r="107" spans="1:20" x14ac:dyDescent="0.2">
      <c r="A107" s="38">
        <v>99</v>
      </c>
      <c r="B107" s="39" t="s">
        <v>56</v>
      </c>
      <c r="C107" s="39">
        <v>2</v>
      </c>
      <c r="D107" s="65" t="s">
        <v>227</v>
      </c>
      <c r="E107" s="50">
        <v>5</v>
      </c>
      <c r="F107" s="42"/>
      <c r="G107" s="46">
        <v>350</v>
      </c>
      <c r="H107" s="46">
        <v>304</v>
      </c>
      <c r="I107" s="43" t="s">
        <v>203</v>
      </c>
      <c r="J107" s="44">
        <v>20</v>
      </c>
      <c r="K107" s="51" t="s">
        <v>230</v>
      </c>
      <c r="L107" s="86" t="s">
        <v>494</v>
      </c>
      <c r="M107" s="43">
        <v>597</v>
      </c>
      <c r="N107" s="46">
        <v>208</v>
      </c>
      <c r="O107" s="69">
        <v>97</v>
      </c>
      <c r="P107" s="48">
        <f>IF($C107=7,SUM($N107+$O107),)</f>
        <v>0</v>
      </c>
      <c r="Q107" s="48">
        <f>IF($C107=5,SUM($N107+$O107),)</f>
        <v>0</v>
      </c>
      <c r="R107" s="48">
        <f>IF($C107=2,SUM($N107+$O107),)</f>
        <v>305</v>
      </c>
      <c r="S107" s="48">
        <f>IF($C107=1,SUM($N107+$O107),)</f>
        <v>0</v>
      </c>
      <c r="T107" s="49">
        <f>P107+Q107+R107+S107</f>
        <v>305</v>
      </c>
    </row>
    <row r="108" spans="1:20" x14ac:dyDescent="0.2">
      <c r="A108" s="38">
        <v>100</v>
      </c>
      <c r="B108" s="39" t="s">
        <v>56</v>
      </c>
      <c r="C108" s="39">
        <v>2</v>
      </c>
      <c r="D108" s="65" t="s">
        <v>227</v>
      </c>
      <c r="E108" s="50">
        <v>7</v>
      </c>
      <c r="F108" s="42"/>
      <c r="G108" s="46">
        <v>542</v>
      </c>
      <c r="H108" s="46">
        <v>435</v>
      </c>
      <c r="I108" s="43" t="s">
        <v>203</v>
      </c>
      <c r="J108" s="44">
        <v>20</v>
      </c>
      <c r="K108" s="51" t="s">
        <v>231</v>
      </c>
      <c r="L108" s="86" t="s">
        <v>495</v>
      </c>
      <c r="M108" s="43">
        <v>726</v>
      </c>
      <c r="N108" s="46">
        <v>334</v>
      </c>
      <c r="O108" s="69">
        <v>68</v>
      </c>
      <c r="P108" s="48">
        <f>IF($C108=7,SUM($N108+$O108),)</f>
        <v>0</v>
      </c>
      <c r="Q108" s="48">
        <f>IF($C108=5,SUM($N108+$O108),)</f>
        <v>0</v>
      </c>
      <c r="R108" s="48">
        <f>IF($C108=2,SUM($N108+$O108),)</f>
        <v>402</v>
      </c>
      <c r="S108" s="48">
        <f>IF($C108=1,SUM($N108+$O108),)</f>
        <v>0</v>
      </c>
      <c r="T108" s="49">
        <f>P108+Q108+R108+S108</f>
        <v>402</v>
      </c>
    </row>
    <row r="109" spans="1:20" x14ac:dyDescent="0.2">
      <c r="A109" s="38">
        <v>101</v>
      </c>
      <c r="B109" s="39" t="s">
        <v>56</v>
      </c>
      <c r="C109" s="39">
        <v>2</v>
      </c>
      <c r="D109" s="65" t="s">
        <v>227</v>
      </c>
      <c r="E109" s="50">
        <v>9</v>
      </c>
      <c r="F109" s="42"/>
      <c r="G109" s="46">
        <v>534</v>
      </c>
      <c r="H109" s="46">
        <v>427</v>
      </c>
      <c r="I109" s="43" t="s">
        <v>203</v>
      </c>
      <c r="J109" s="44">
        <v>20</v>
      </c>
      <c r="K109" s="51" t="s">
        <v>13</v>
      </c>
      <c r="L109" s="86" t="s">
        <v>495</v>
      </c>
      <c r="M109" s="43">
        <v>719</v>
      </c>
      <c r="N109" s="46">
        <v>330</v>
      </c>
      <c r="O109" s="69">
        <v>68</v>
      </c>
      <c r="P109" s="48">
        <f>IF($C109=7,SUM($N109+$O109),)</f>
        <v>0</v>
      </c>
      <c r="Q109" s="48">
        <f>IF($C109=5,SUM($N109+$O109),)</f>
        <v>0</v>
      </c>
      <c r="R109" s="48">
        <f>IF($C109=2,SUM($N109+$O109),)</f>
        <v>398</v>
      </c>
      <c r="S109" s="48">
        <f>IF($C109=1,SUM($N109+$O109),)</f>
        <v>0</v>
      </c>
      <c r="T109" s="49">
        <f>P109+Q109+R109+S109</f>
        <v>398</v>
      </c>
    </row>
    <row r="110" spans="1:20" x14ac:dyDescent="0.2">
      <c r="A110" s="38">
        <v>102</v>
      </c>
      <c r="B110" s="39" t="s">
        <v>56</v>
      </c>
      <c r="C110" s="39">
        <v>2</v>
      </c>
      <c r="D110" s="65" t="s">
        <v>227</v>
      </c>
      <c r="E110" s="50">
        <v>11</v>
      </c>
      <c r="F110" s="42"/>
      <c r="G110" s="46">
        <v>628</v>
      </c>
      <c r="H110" s="46">
        <v>521</v>
      </c>
      <c r="I110" s="43" t="s">
        <v>203</v>
      </c>
      <c r="J110" s="44">
        <v>20</v>
      </c>
      <c r="K110" s="51" t="s">
        <v>232</v>
      </c>
      <c r="L110" s="86" t="s">
        <v>494</v>
      </c>
      <c r="M110" s="43">
        <v>817</v>
      </c>
      <c r="N110" s="46">
        <v>412</v>
      </c>
      <c r="O110" s="69">
        <v>86</v>
      </c>
      <c r="P110" s="48">
        <f>IF($C110=7,SUM($N110+$O110),)</f>
        <v>0</v>
      </c>
      <c r="Q110" s="48">
        <f>IF($C110=5,SUM($N110+$O110),)</f>
        <v>0</v>
      </c>
      <c r="R110" s="48">
        <f>IF($C110=2,SUM($N110+$O110),)</f>
        <v>498</v>
      </c>
      <c r="S110" s="48">
        <f>IF($C110=1,SUM($N110+$O110),)</f>
        <v>0</v>
      </c>
      <c r="T110" s="49">
        <f>P110+Q110+R110+S110</f>
        <v>498</v>
      </c>
    </row>
    <row r="111" spans="1:20" x14ac:dyDescent="0.2">
      <c r="A111" s="38">
        <v>103</v>
      </c>
      <c r="B111" s="39" t="s">
        <v>56</v>
      </c>
      <c r="C111" s="39">
        <v>2</v>
      </c>
      <c r="D111" s="65" t="s">
        <v>222</v>
      </c>
      <c r="E111" s="52">
        <v>77</v>
      </c>
      <c r="F111" s="42"/>
      <c r="G111" s="46">
        <v>1709</v>
      </c>
      <c r="H111" s="46">
        <v>1709</v>
      </c>
      <c r="I111" s="70" t="s">
        <v>208</v>
      </c>
      <c r="J111" s="51">
        <v>25</v>
      </c>
      <c r="K111" s="51" t="s">
        <v>223</v>
      </c>
      <c r="L111" s="90" t="s">
        <v>496</v>
      </c>
      <c r="M111" s="43">
        <v>1802</v>
      </c>
      <c r="N111" s="46">
        <v>1536</v>
      </c>
      <c r="O111" s="69">
        <v>181</v>
      </c>
      <c r="P111" s="48">
        <f>IF($C111=7,SUM($N111+$O111),)</f>
        <v>0</v>
      </c>
      <c r="Q111" s="48">
        <f>IF($C111=5,SUM($N111+$O111),)</f>
        <v>0</v>
      </c>
      <c r="R111" s="48">
        <f>IF($C111=2,SUM($N111+$O111),)</f>
        <v>1717</v>
      </c>
      <c r="S111" s="48">
        <f>IF($C111=1,SUM($N111+$O111),)</f>
        <v>0</v>
      </c>
      <c r="T111" s="49">
        <f>P111+Q111+R111+S111</f>
        <v>1717</v>
      </c>
    </row>
    <row r="112" spans="1:20" x14ac:dyDescent="0.2">
      <c r="A112" s="38">
        <v>104</v>
      </c>
      <c r="B112" s="39" t="s">
        <v>56</v>
      </c>
      <c r="C112" s="39">
        <v>2</v>
      </c>
      <c r="D112" s="65" t="s">
        <v>222</v>
      </c>
      <c r="E112" s="52">
        <v>79</v>
      </c>
      <c r="F112" s="42"/>
      <c r="G112" s="46">
        <v>1317</v>
      </c>
      <c r="H112" s="46">
        <v>1317</v>
      </c>
      <c r="I112" s="70" t="s">
        <v>208</v>
      </c>
      <c r="J112" s="44">
        <v>24</v>
      </c>
      <c r="K112" s="51" t="s">
        <v>224</v>
      </c>
      <c r="L112" s="90" t="s">
        <v>497</v>
      </c>
      <c r="M112" s="43">
        <v>1454</v>
      </c>
      <c r="N112" s="46">
        <v>1339</v>
      </c>
      <c r="O112" s="69">
        <v>121</v>
      </c>
      <c r="P112" s="48">
        <f>IF($C112=7,SUM($N112+$O112),)</f>
        <v>0</v>
      </c>
      <c r="Q112" s="48">
        <f>IF($C112=5,SUM($N112+$O112),)</f>
        <v>0</v>
      </c>
      <c r="R112" s="48">
        <f>IF($C112=2,SUM($N112+$O112),)</f>
        <v>1460</v>
      </c>
      <c r="S112" s="48">
        <f>IF($C112=1,SUM($N112+$O112),)</f>
        <v>0</v>
      </c>
      <c r="T112" s="49">
        <f>P112+Q112+R112+S112</f>
        <v>1460</v>
      </c>
    </row>
    <row r="113" spans="1:20" x14ac:dyDescent="0.2">
      <c r="A113" s="38">
        <v>105</v>
      </c>
      <c r="B113" s="39" t="s">
        <v>56</v>
      </c>
      <c r="C113" s="39">
        <v>2</v>
      </c>
      <c r="D113" s="65" t="s">
        <v>222</v>
      </c>
      <c r="E113" s="52">
        <v>84</v>
      </c>
      <c r="F113" s="42" t="s">
        <v>225</v>
      </c>
      <c r="G113" s="46">
        <v>151</v>
      </c>
      <c r="H113" s="46">
        <v>151</v>
      </c>
      <c r="I113" s="43" t="s">
        <v>208</v>
      </c>
      <c r="J113" s="44">
        <v>25</v>
      </c>
      <c r="K113" s="44" t="s">
        <v>226</v>
      </c>
      <c r="L113" s="90" t="s">
        <v>498</v>
      </c>
      <c r="M113" s="43">
        <v>151</v>
      </c>
      <c r="N113" s="46">
        <v>151</v>
      </c>
      <c r="O113" s="69">
        <v>185</v>
      </c>
      <c r="P113" s="48">
        <f>IF($C113=7,SUM($N113+$O113),)</f>
        <v>0</v>
      </c>
      <c r="Q113" s="48">
        <f>IF($C113=5,SUM($N113+$O113),)</f>
        <v>0</v>
      </c>
      <c r="R113" s="48">
        <f>IF($C113=2,SUM($N113+$O113),)</f>
        <v>336</v>
      </c>
      <c r="S113" s="48">
        <f>IF($C113=1,SUM($N113+$O113),)</f>
        <v>0</v>
      </c>
      <c r="T113" s="49">
        <f>P113+Q113+R113+S113</f>
        <v>336</v>
      </c>
    </row>
    <row r="114" spans="1:20" x14ac:dyDescent="0.2">
      <c r="A114" s="38">
        <v>106</v>
      </c>
      <c r="B114" s="39" t="s">
        <v>56</v>
      </c>
      <c r="C114" s="39">
        <v>2</v>
      </c>
      <c r="D114" s="65" t="s">
        <v>211</v>
      </c>
      <c r="E114" s="50">
        <v>8</v>
      </c>
      <c r="F114" s="42"/>
      <c r="G114" s="46">
        <v>0</v>
      </c>
      <c r="H114" s="46">
        <v>0</v>
      </c>
      <c r="I114" s="43" t="s">
        <v>199</v>
      </c>
      <c r="J114" s="44">
        <v>22</v>
      </c>
      <c r="K114" s="53" t="s">
        <v>212</v>
      </c>
      <c r="L114" s="90" t="s">
        <v>477</v>
      </c>
      <c r="M114" s="43">
        <v>1777</v>
      </c>
      <c r="N114" s="46">
        <v>1123</v>
      </c>
      <c r="O114" s="69">
        <v>95</v>
      </c>
      <c r="P114" s="48">
        <f>IF($C114=7,SUM($N114+$O114),)</f>
        <v>0</v>
      </c>
      <c r="Q114" s="48">
        <f>IF($C114=5,SUM($N114+$O114),)</f>
        <v>0</v>
      </c>
      <c r="R114" s="48">
        <f>IF($C114=2,SUM($N114+$O114),)</f>
        <v>1218</v>
      </c>
      <c r="S114" s="48">
        <f>IF($C114=1,SUM($N114+$O114),)</f>
        <v>0</v>
      </c>
      <c r="T114" s="49">
        <f>P114+Q114+R114+S114</f>
        <v>1218</v>
      </c>
    </row>
    <row r="115" spans="1:20" x14ac:dyDescent="0.2">
      <c r="A115" s="38">
        <v>107</v>
      </c>
      <c r="B115" s="39" t="s">
        <v>56</v>
      </c>
      <c r="C115" s="39">
        <v>2</v>
      </c>
      <c r="D115" s="65" t="s">
        <v>211</v>
      </c>
      <c r="E115" s="50">
        <v>12</v>
      </c>
      <c r="F115" s="42"/>
      <c r="G115" s="46">
        <v>568</v>
      </c>
      <c r="H115" s="46">
        <v>568</v>
      </c>
      <c r="I115" s="70" t="s">
        <v>199</v>
      </c>
      <c r="J115" s="51">
        <v>22</v>
      </c>
      <c r="K115" s="51" t="s">
        <v>213</v>
      </c>
      <c r="L115" s="90" t="s">
        <v>499</v>
      </c>
      <c r="M115" s="43">
        <v>568</v>
      </c>
      <c r="N115" s="46">
        <v>557</v>
      </c>
      <c r="O115" s="69">
        <v>168</v>
      </c>
      <c r="P115" s="48">
        <f>IF($C115=7,SUM($N115+$O115),)</f>
        <v>0</v>
      </c>
      <c r="Q115" s="48">
        <f>IF($C115=5,SUM($N115+$O115),)</f>
        <v>0</v>
      </c>
      <c r="R115" s="48">
        <f>IF($C115=2,SUM($N115+$O115),)</f>
        <v>725</v>
      </c>
      <c r="S115" s="48">
        <f>IF($C115=1,SUM($N115+$O115),)</f>
        <v>0</v>
      </c>
      <c r="T115" s="49">
        <f>P115+Q115+R115+S115</f>
        <v>725</v>
      </c>
    </row>
    <row r="116" spans="1:20" x14ac:dyDescent="0.2">
      <c r="A116" s="38">
        <v>108</v>
      </c>
      <c r="B116" s="39" t="s">
        <v>56</v>
      </c>
      <c r="C116" s="39">
        <v>2</v>
      </c>
      <c r="D116" s="65" t="s">
        <v>211</v>
      </c>
      <c r="E116" s="52">
        <v>17</v>
      </c>
      <c r="F116" s="42"/>
      <c r="G116" s="46">
        <v>742</v>
      </c>
      <c r="H116" s="46">
        <v>626</v>
      </c>
      <c r="I116" s="43" t="s">
        <v>199</v>
      </c>
      <c r="J116" s="44">
        <v>22</v>
      </c>
      <c r="K116" s="51" t="s">
        <v>214</v>
      </c>
      <c r="L116" s="86" t="s">
        <v>500</v>
      </c>
      <c r="M116" s="43">
        <v>1164</v>
      </c>
      <c r="N116" s="46">
        <v>421</v>
      </c>
      <c r="O116" s="69">
        <v>72</v>
      </c>
      <c r="P116" s="48">
        <f>IF($C116=7,SUM($N116+$O116),)</f>
        <v>0</v>
      </c>
      <c r="Q116" s="48">
        <f>IF($C116=5,SUM($N116+$O116),)</f>
        <v>0</v>
      </c>
      <c r="R116" s="48">
        <f>IF($C116=2,SUM($N116+$O116),)</f>
        <v>493</v>
      </c>
      <c r="S116" s="48">
        <f>IF($C116=1,SUM($N116+$O116),)</f>
        <v>0</v>
      </c>
      <c r="T116" s="49">
        <f>P116+Q116+R116+S116</f>
        <v>493</v>
      </c>
    </row>
    <row r="117" spans="1:20" x14ac:dyDescent="0.2">
      <c r="A117" s="38">
        <v>109</v>
      </c>
      <c r="B117" s="39" t="s">
        <v>56</v>
      </c>
      <c r="C117" s="39">
        <v>2</v>
      </c>
      <c r="D117" s="65" t="s">
        <v>211</v>
      </c>
      <c r="E117" s="52">
        <v>18</v>
      </c>
      <c r="F117" s="42"/>
      <c r="G117" s="46">
        <v>6220</v>
      </c>
      <c r="H117" s="46">
        <v>6220</v>
      </c>
      <c r="I117" s="70" t="s">
        <v>199</v>
      </c>
      <c r="J117" s="51">
        <v>22</v>
      </c>
      <c r="K117" s="51" t="s">
        <v>215</v>
      </c>
      <c r="L117" s="90" t="s">
        <v>499</v>
      </c>
      <c r="M117" s="43">
        <v>6162</v>
      </c>
      <c r="N117" s="46">
        <v>1798</v>
      </c>
      <c r="O117" s="69">
        <v>255</v>
      </c>
      <c r="P117" s="48">
        <f>IF($C117=7,SUM($N117+$O117),)</f>
        <v>0</v>
      </c>
      <c r="Q117" s="48">
        <f>IF($C117=5,SUM($N117+$O117),)</f>
        <v>0</v>
      </c>
      <c r="R117" s="48">
        <f>IF($C117=2,SUM($N117+$O117),)</f>
        <v>2053</v>
      </c>
      <c r="S117" s="48">
        <f>IF($C117=1,SUM($N117+$O117),)</f>
        <v>0</v>
      </c>
      <c r="T117" s="49">
        <f>P117+Q117+R117+S117</f>
        <v>2053</v>
      </c>
    </row>
    <row r="118" spans="1:20" x14ac:dyDescent="0.2">
      <c r="A118" s="38">
        <v>110</v>
      </c>
      <c r="B118" s="39" t="s">
        <v>56</v>
      </c>
      <c r="C118" s="39">
        <v>2</v>
      </c>
      <c r="D118" s="65" t="s">
        <v>211</v>
      </c>
      <c r="E118" s="52">
        <v>21</v>
      </c>
      <c r="F118" s="42"/>
      <c r="G118" s="46">
        <v>1072</v>
      </c>
      <c r="H118" s="46">
        <v>1072</v>
      </c>
      <c r="I118" s="70" t="s">
        <v>199</v>
      </c>
      <c r="J118" s="51">
        <v>22</v>
      </c>
      <c r="K118" s="51" t="s">
        <v>216</v>
      </c>
      <c r="L118" s="90" t="s">
        <v>501</v>
      </c>
      <c r="M118" s="43">
        <v>1127</v>
      </c>
      <c r="N118" s="46">
        <v>0</v>
      </c>
      <c r="O118" s="46">
        <v>92</v>
      </c>
      <c r="P118" s="48">
        <f>IF($C118=7,SUM($N118+$O118),)</f>
        <v>0</v>
      </c>
      <c r="Q118" s="48">
        <f>IF($C118=5,SUM($N118+$O118),)</f>
        <v>0</v>
      </c>
      <c r="R118" s="48">
        <f>IF($C118=2,SUM($N118+$O118),)</f>
        <v>92</v>
      </c>
      <c r="S118" s="48">
        <f>IF($C118=1,SUM($N118+$O118),)</f>
        <v>0</v>
      </c>
      <c r="T118" s="49">
        <f>P118+Q118+R118+S118</f>
        <v>92</v>
      </c>
    </row>
    <row r="119" spans="1:20" x14ac:dyDescent="0.2">
      <c r="A119" s="38">
        <v>111</v>
      </c>
      <c r="B119" s="39" t="s">
        <v>56</v>
      </c>
      <c r="C119" s="39">
        <v>2</v>
      </c>
      <c r="D119" s="65" t="s">
        <v>211</v>
      </c>
      <c r="E119" s="52">
        <v>22</v>
      </c>
      <c r="F119" s="42"/>
      <c r="G119" s="46">
        <v>2624</v>
      </c>
      <c r="H119" s="46">
        <v>2624</v>
      </c>
      <c r="I119" s="43" t="s">
        <v>199</v>
      </c>
      <c r="J119" s="44">
        <v>22</v>
      </c>
      <c r="K119" s="51" t="s">
        <v>217</v>
      </c>
      <c r="L119" s="86" t="s">
        <v>499</v>
      </c>
      <c r="M119" s="43">
        <v>2969</v>
      </c>
      <c r="N119" s="46">
        <v>813</v>
      </c>
      <c r="O119" s="69">
        <v>0</v>
      </c>
      <c r="P119" s="48">
        <f>IF($C119=7,SUM($N119+$O119),)</f>
        <v>0</v>
      </c>
      <c r="Q119" s="48">
        <f>IF($C119=5,SUM($N119+$O119),)</f>
        <v>0</v>
      </c>
      <c r="R119" s="48">
        <f>IF($C119=2,SUM($N119+$O119),)</f>
        <v>813</v>
      </c>
      <c r="S119" s="48">
        <f>IF($C119=1,SUM($N119+$O119),)</f>
        <v>0</v>
      </c>
      <c r="T119" s="49">
        <f>P119+Q119+R119+S119</f>
        <v>813</v>
      </c>
    </row>
    <row r="120" spans="1:20" x14ac:dyDescent="0.2">
      <c r="A120" s="38">
        <v>112</v>
      </c>
      <c r="B120" s="39" t="s">
        <v>56</v>
      </c>
      <c r="C120" s="39">
        <v>2</v>
      </c>
      <c r="D120" s="65" t="s">
        <v>211</v>
      </c>
      <c r="E120" s="52">
        <v>26</v>
      </c>
      <c r="F120" s="42"/>
      <c r="G120" s="46">
        <v>712</v>
      </c>
      <c r="H120" s="46">
        <v>712</v>
      </c>
      <c r="I120" s="43" t="s">
        <v>199</v>
      </c>
      <c r="J120" s="44">
        <v>22</v>
      </c>
      <c r="K120" s="51" t="s">
        <v>218</v>
      </c>
      <c r="L120" s="86" t="s">
        <v>502</v>
      </c>
      <c r="M120" s="43">
        <v>930</v>
      </c>
      <c r="N120" s="46">
        <v>313</v>
      </c>
      <c r="O120" s="69">
        <v>90</v>
      </c>
      <c r="P120" s="48">
        <f>IF($C120=7,SUM($N120+$O120),)</f>
        <v>0</v>
      </c>
      <c r="Q120" s="48">
        <f>IF($C120=5,SUM($N120+$O120),)</f>
        <v>0</v>
      </c>
      <c r="R120" s="48">
        <f>IF($C120=2,SUM($N120+$O120),)</f>
        <v>403</v>
      </c>
      <c r="S120" s="48">
        <f>IF($C120=1,SUM($N120+$O120),)</f>
        <v>0</v>
      </c>
      <c r="T120" s="49">
        <f>P120+Q120+R120+S120</f>
        <v>403</v>
      </c>
    </row>
    <row r="121" spans="1:20" x14ac:dyDescent="0.2">
      <c r="A121" s="38">
        <v>113</v>
      </c>
      <c r="B121" s="39" t="s">
        <v>56</v>
      </c>
      <c r="C121" s="39">
        <v>2</v>
      </c>
      <c r="D121" s="65" t="s">
        <v>211</v>
      </c>
      <c r="E121" s="52">
        <v>30</v>
      </c>
      <c r="F121" s="42"/>
      <c r="G121" s="46">
        <v>505</v>
      </c>
      <c r="H121" s="46">
        <v>505</v>
      </c>
      <c r="I121" s="70" t="s">
        <v>199</v>
      </c>
      <c r="J121" s="51">
        <v>22</v>
      </c>
      <c r="K121" s="51" t="s">
        <v>219</v>
      </c>
      <c r="L121" s="90" t="s">
        <v>501</v>
      </c>
      <c r="M121" s="43">
        <v>530</v>
      </c>
      <c r="N121" s="46">
        <v>355</v>
      </c>
      <c r="O121" s="69">
        <v>201</v>
      </c>
      <c r="P121" s="48">
        <f>IF($C121=7,SUM($N121+$O121),)</f>
        <v>0</v>
      </c>
      <c r="Q121" s="48">
        <f>IF($C121=5,SUM($N121+$O121),)</f>
        <v>0</v>
      </c>
      <c r="R121" s="48">
        <f>IF($C121=2,SUM($N121+$O121),)</f>
        <v>556</v>
      </c>
      <c r="S121" s="48">
        <f>IF($C121=1,SUM($N121+$O121),)</f>
        <v>0</v>
      </c>
      <c r="T121" s="49">
        <f>P121+Q121+R121+S121</f>
        <v>556</v>
      </c>
    </row>
    <row r="122" spans="1:20" x14ac:dyDescent="0.2">
      <c r="A122" s="38">
        <v>114</v>
      </c>
      <c r="B122" s="39" t="s">
        <v>56</v>
      </c>
      <c r="C122" s="39">
        <v>2</v>
      </c>
      <c r="D122" s="65" t="s">
        <v>211</v>
      </c>
      <c r="E122" s="52">
        <v>32</v>
      </c>
      <c r="F122" s="42"/>
      <c r="G122" s="46">
        <v>832</v>
      </c>
      <c r="H122" s="46">
        <v>700</v>
      </c>
      <c r="I122" s="43" t="s">
        <v>199</v>
      </c>
      <c r="J122" s="44">
        <v>22</v>
      </c>
      <c r="K122" s="51" t="s">
        <v>220</v>
      </c>
      <c r="L122" s="86" t="s">
        <v>501</v>
      </c>
      <c r="M122" s="43">
        <v>1322</v>
      </c>
      <c r="N122" s="46">
        <v>465</v>
      </c>
      <c r="O122" s="69">
        <v>236</v>
      </c>
      <c r="P122" s="48">
        <f>IF($C122=7,SUM($N122+$O122),)</f>
        <v>0</v>
      </c>
      <c r="Q122" s="48">
        <f>IF($C122=5,SUM($N122+$O122),)</f>
        <v>0</v>
      </c>
      <c r="R122" s="48">
        <f>IF($C122=2,SUM($N122+$O122),)</f>
        <v>701</v>
      </c>
      <c r="S122" s="48">
        <f>IF($C122=1,SUM($N122+$O122),)</f>
        <v>0</v>
      </c>
      <c r="T122" s="49">
        <f>P122+Q122+R122+S122</f>
        <v>701</v>
      </c>
    </row>
    <row r="123" spans="1:20" x14ac:dyDescent="0.2">
      <c r="A123" s="38">
        <v>115</v>
      </c>
      <c r="B123" s="39" t="s">
        <v>56</v>
      </c>
      <c r="C123" s="39">
        <v>2</v>
      </c>
      <c r="D123" s="65" t="s">
        <v>211</v>
      </c>
      <c r="E123" s="52">
        <v>39</v>
      </c>
      <c r="F123" s="42"/>
      <c r="G123" s="46">
        <v>1673</v>
      </c>
      <c r="H123" s="46">
        <v>1336.82</v>
      </c>
      <c r="I123" s="43" t="s">
        <v>199</v>
      </c>
      <c r="J123" s="44">
        <v>22</v>
      </c>
      <c r="K123" s="51" t="s">
        <v>221</v>
      </c>
      <c r="L123" s="86" t="s">
        <v>503</v>
      </c>
      <c r="M123" s="43">
        <v>1911</v>
      </c>
      <c r="N123" s="46">
        <v>551</v>
      </c>
      <c r="O123" s="69">
        <v>76</v>
      </c>
      <c r="P123" s="48">
        <f>IF($C123=7,SUM($N123+$O123),)</f>
        <v>0</v>
      </c>
      <c r="Q123" s="48">
        <f>IF($C123=5,SUM($N123+$O123),)</f>
        <v>0</v>
      </c>
      <c r="R123" s="48">
        <f>IF($C123=2,SUM($N123+$O123),)</f>
        <v>627</v>
      </c>
      <c r="S123" s="48">
        <f>IF($C123=1,SUM($N123+$O123),)</f>
        <v>0</v>
      </c>
      <c r="T123" s="49">
        <f>P123+Q123+R123+S123</f>
        <v>627</v>
      </c>
    </row>
    <row r="124" spans="1:20" x14ac:dyDescent="0.2">
      <c r="A124" s="38">
        <v>116</v>
      </c>
      <c r="B124" s="39" t="s">
        <v>56</v>
      </c>
      <c r="C124" s="39">
        <v>2</v>
      </c>
      <c r="D124" s="65" t="s">
        <v>209</v>
      </c>
      <c r="E124" s="50">
        <v>9</v>
      </c>
      <c r="F124" s="42"/>
      <c r="G124" s="46">
        <v>6620</v>
      </c>
      <c r="H124" s="46">
        <v>6194.8</v>
      </c>
      <c r="I124" s="43" t="s">
        <v>18</v>
      </c>
      <c r="J124" s="44">
        <v>19</v>
      </c>
      <c r="K124" s="51" t="s">
        <v>210</v>
      </c>
      <c r="L124" s="86" t="s">
        <v>504</v>
      </c>
      <c r="M124" s="43">
        <v>8414</v>
      </c>
      <c r="N124" s="46">
        <v>2209</v>
      </c>
      <c r="O124" s="69">
        <v>132</v>
      </c>
      <c r="P124" s="48">
        <f>IF($C124=7,SUM($N124+$O124),)</f>
        <v>0</v>
      </c>
      <c r="Q124" s="48">
        <f>IF($C124=5,SUM($N124+$O124),)</f>
        <v>0</v>
      </c>
      <c r="R124" s="48">
        <f>IF($C124=2,SUM($N124+$O124),)</f>
        <v>2341</v>
      </c>
      <c r="S124" s="48">
        <f>IF($C124=1,SUM($N124+$O124),)</f>
        <v>0</v>
      </c>
      <c r="T124" s="49">
        <f>P124+Q124+R124+S124</f>
        <v>2341</v>
      </c>
    </row>
    <row r="125" spans="1:20" x14ac:dyDescent="0.2">
      <c r="A125" s="38">
        <v>117</v>
      </c>
      <c r="B125" s="39" t="s">
        <v>56</v>
      </c>
      <c r="C125" s="39">
        <v>2</v>
      </c>
      <c r="D125" s="65" t="s">
        <v>209</v>
      </c>
      <c r="E125" s="52">
        <v>62</v>
      </c>
      <c r="F125" s="42"/>
      <c r="G125" s="46">
        <v>969</v>
      </c>
      <c r="H125" s="46">
        <v>969</v>
      </c>
      <c r="I125" s="43" t="s">
        <v>18</v>
      </c>
      <c r="J125" s="44">
        <v>19</v>
      </c>
      <c r="K125" s="66" t="s">
        <v>11</v>
      </c>
      <c r="L125" s="90" t="s">
        <v>505</v>
      </c>
      <c r="M125" s="43">
        <v>819</v>
      </c>
      <c r="N125" s="46">
        <v>239</v>
      </c>
      <c r="O125" s="69">
        <v>68</v>
      </c>
      <c r="P125" s="48">
        <f>IF($C125=7,SUM($N125+$O125),)</f>
        <v>0</v>
      </c>
      <c r="Q125" s="48">
        <f>IF($C125=5,SUM($N125+$O125),)</f>
        <v>0</v>
      </c>
      <c r="R125" s="48">
        <f>IF($C125=2,SUM($N125+$O125),)</f>
        <v>307</v>
      </c>
      <c r="S125" s="48">
        <f>IF($C125=1,SUM($N125+$O125),)</f>
        <v>0</v>
      </c>
      <c r="T125" s="49">
        <f>P125+Q125+R125+S125</f>
        <v>307</v>
      </c>
    </row>
    <row r="126" spans="1:20" x14ac:dyDescent="0.2">
      <c r="A126" s="38">
        <v>118</v>
      </c>
      <c r="B126" s="39" t="s">
        <v>56</v>
      </c>
      <c r="C126" s="39">
        <v>2</v>
      </c>
      <c r="D126" s="65" t="s">
        <v>207</v>
      </c>
      <c r="E126" s="52">
        <v>21</v>
      </c>
      <c r="F126" s="43" t="s">
        <v>6</v>
      </c>
      <c r="G126" s="46">
        <v>1315</v>
      </c>
      <c r="H126" s="46">
        <v>964</v>
      </c>
      <c r="I126" s="43" t="s">
        <v>208</v>
      </c>
      <c r="J126" s="44">
        <v>12</v>
      </c>
      <c r="K126" s="51" t="s">
        <v>20</v>
      </c>
      <c r="L126" s="86" t="s">
        <v>506</v>
      </c>
      <c r="M126" s="43">
        <v>1568</v>
      </c>
      <c r="N126" s="46">
        <v>0</v>
      </c>
      <c r="O126" s="69">
        <v>32</v>
      </c>
      <c r="P126" s="48">
        <f>IF($C126=7,SUM($N126+$O126),)</f>
        <v>0</v>
      </c>
      <c r="Q126" s="48">
        <f>IF($C126=5,SUM($N126+$O126),)</f>
        <v>0</v>
      </c>
      <c r="R126" s="48">
        <f>IF($C126=2,SUM($N126+$O126),)</f>
        <v>32</v>
      </c>
      <c r="S126" s="48">
        <f>IF($C126=1,SUM($N126+$O126),)</f>
        <v>0</v>
      </c>
      <c r="T126" s="49">
        <f>P126+Q126+R126+S126</f>
        <v>32</v>
      </c>
    </row>
    <row r="127" spans="1:20" x14ac:dyDescent="0.2">
      <c r="A127" s="38">
        <v>119</v>
      </c>
      <c r="B127" s="39" t="s">
        <v>56</v>
      </c>
      <c r="C127" s="39">
        <v>2</v>
      </c>
      <c r="D127" s="65" t="s">
        <v>202</v>
      </c>
      <c r="E127" s="41">
        <v>13</v>
      </c>
      <c r="F127" s="42"/>
      <c r="G127" s="46">
        <v>771</v>
      </c>
      <c r="H127" s="46">
        <v>771</v>
      </c>
      <c r="I127" s="43" t="s">
        <v>203</v>
      </c>
      <c r="J127" s="44">
        <v>21</v>
      </c>
      <c r="K127" s="51" t="s">
        <v>204</v>
      </c>
      <c r="L127" s="86" t="s">
        <v>507</v>
      </c>
      <c r="M127" s="43">
        <v>871</v>
      </c>
      <c r="N127" s="46">
        <v>0</v>
      </c>
      <c r="O127" s="69">
        <v>120</v>
      </c>
      <c r="P127" s="48">
        <f>IF($C127=7,SUM($N127+$O127),)</f>
        <v>0</v>
      </c>
      <c r="Q127" s="48">
        <f>IF($C127=5,SUM($N127+$O127),)</f>
        <v>0</v>
      </c>
      <c r="R127" s="48">
        <f>IF($C127=2,SUM($N127+$O127),)</f>
        <v>120</v>
      </c>
      <c r="S127" s="48">
        <f>IF($C127=1,SUM($N127+$O127),)</f>
        <v>0</v>
      </c>
      <c r="T127" s="49">
        <f>P127+Q127+R127+S127</f>
        <v>120</v>
      </c>
    </row>
    <row r="128" spans="1:20" x14ac:dyDescent="0.2">
      <c r="A128" s="38">
        <v>120</v>
      </c>
      <c r="B128" s="39" t="s">
        <v>56</v>
      </c>
      <c r="C128" s="39">
        <v>2</v>
      </c>
      <c r="D128" s="65" t="s">
        <v>202</v>
      </c>
      <c r="E128" s="52">
        <v>49</v>
      </c>
      <c r="F128" s="42"/>
      <c r="G128" s="46">
        <v>1837</v>
      </c>
      <c r="H128" s="46">
        <v>977</v>
      </c>
      <c r="I128" s="43" t="s">
        <v>203</v>
      </c>
      <c r="J128" s="44">
        <v>21</v>
      </c>
      <c r="K128" s="51" t="s">
        <v>205</v>
      </c>
      <c r="L128" s="86" t="s">
        <v>508</v>
      </c>
      <c r="M128" s="43">
        <v>2178</v>
      </c>
      <c r="N128" s="46">
        <v>725</v>
      </c>
      <c r="O128" s="69">
        <v>165</v>
      </c>
      <c r="P128" s="48">
        <f>IF($C128=7,SUM($N128+$O128),)</f>
        <v>0</v>
      </c>
      <c r="Q128" s="48">
        <f>IF($C128=5,SUM($N128+$O128),)</f>
        <v>0</v>
      </c>
      <c r="R128" s="48">
        <f>IF($C128=2,SUM($N128+$O128),)</f>
        <v>890</v>
      </c>
      <c r="S128" s="48">
        <f>IF($C128=1,SUM($N128+$O128),)</f>
        <v>0</v>
      </c>
      <c r="T128" s="49">
        <f>P128+Q128+R128+S128</f>
        <v>890</v>
      </c>
    </row>
    <row r="129" spans="1:20" x14ac:dyDescent="0.2">
      <c r="A129" s="38">
        <v>121</v>
      </c>
      <c r="B129" s="39" t="s">
        <v>56</v>
      </c>
      <c r="C129" s="39">
        <v>2</v>
      </c>
      <c r="D129" s="65" t="s">
        <v>202</v>
      </c>
      <c r="E129" s="52">
        <v>85</v>
      </c>
      <c r="F129" s="42"/>
      <c r="G129" s="46">
        <v>1782</v>
      </c>
      <c r="H129" s="46">
        <v>1782</v>
      </c>
      <c r="I129" s="43" t="s">
        <v>203</v>
      </c>
      <c r="J129" s="44">
        <v>17</v>
      </c>
      <c r="K129" s="51" t="s">
        <v>206</v>
      </c>
      <c r="L129" s="86" t="s">
        <v>509</v>
      </c>
      <c r="M129" s="43">
        <v>2258</v>
      </c>
      <c r="N129" s="46">
        <v>944</v>
      </c>
      <c r="O129" s="69">
        <v>225</v>
      </c>
      <c r="P129" s="48">
        <f>IF($C129=7,SUM($N129+$O129),)</f>
        <v>0</v>
      </c>
      <c r="Q129" s="48">
        <f>IF($C129=5,SUM($N129+$O129),)</f>
        <v>0</v>
      </c>
      <c r="R129" s="48">
        <f>IF($C129=2,SUM($N129+$O129),)</f>
        <v>1169</v>
      </c>
      <c r="S129" s="48">
        <f>IF($C129=1,SUM($N129+$O129),)</f>
        <v>0</v>
      </c>
      <c r="T129" s="49">
        <f>P129+Q129+R129+S129</f>
        <v>1169</v>
      </c>
    </row>
    <row r="130" spans="1:20" x14ac:dyDescent="0.2">
      <c r="A130" s="38">
        <v>122</v>
      </c>
      <c r="B130" s="39" t="s">
        <v>56</v>
      </c>
      <c r="C130" s="39">
        <v>2</v>
      </c>
      <c r="D130" s="65" t="s">
        <v>198</v>
      </c>
      <c r="E130" s="50">
        <v>5</v>
      </c>
      <c r="F130" s="42"/>
      <c r="G130" s="46">
        <v>508</v>
      </c>
      <c r="H130" s="46">
        <v>453.13</v>
      </c>
      <c r="I130" s="43" t="s">
        <v>199</v>
      </c>
      <c r="J130" s="44">
        <v>13</v>
      </c>
      <c r="K130" s="51" t="s">
        <v>200</v>
      </c>
      <c r="L130" s="86" t="s">
        <v>478</v>
      </c>
      <c r="M130" s="43">
        <v>413</v>
      </c>
      <c r="N130" s="46">
        <v>257</v>
      </c>
      <c r="O130" s="69">
        <v>35</v>
      </c>
      <c r="P130" s="48">
        <f>IF($C130=7,SUM($N130+$O130),)</f>
        <v>0</v>
      </c>
      <c r="Q130" s="48">
        <f>IF($C130=5,SUM($N130+$O130),)</f>
        <v>0</v>
      </c>
      <c r="R130" s="48">
        <f>IF($C130=2,SUM($N130+$O130),)</f>
        <v>292</v>
      </c>
      <c r="S130" s="48">
        <f>IF($C130=1,SUM($N130+$O130),)</f>
        <v>0</v>
      </c>
      <c r="T130" s="49">
        <f>P130+Q130+R130+S130</f>
        <v>292</v>
      </c>
    </row>
    <row r="131" spans="1:20" x14ac:dyDescent="0.2">
      <c r="A131" s="38">
        <v>123</v>
      </c>
      <c r="B131" s="39" t="s">
        <v>56</v>
      </c>
      <c r="C131" s="39">
        <v>2</v>
      </c>
      <c r="D131" s="65" t="s">
        <v>198</v>
      </c>
      <c r="E131" s="52">
        <v>19</v>
      </c>
      <c r="F131" s="42"/>
      <c r="G131" s="46">
        <v>288</v>
      </c>
      <c r="H131" s="46">
        <v>288</v>
      </c>
      <c r="I131" s="43" t="s">
        <v>199</v>
      </c>
      <c r="J131" s="44">
        <v>13</v>
      </c>
      <c r="K131" s="51" t="s">
        <v>201</v>
      </c>
      <c r="L131" s="86" t="s">
        <v>510</v>
      </c>
      <c r="M131" s="43">
        <v>283</v>
      </c>
      <c r="N131" s="46">
        <v>267</v>
      </c>
      <c r="O131" s="69">
        <v>43</v>
      </c>
      <c r="P131" s="48">
        <f>IF($C131=7,SUM($N131+$O131),)</f>
        <v>0</v>
      </c>
      <c r="Q131" s="48">
        <f>IF($C131=5,SUM($N131+$O131),)</f>
        <v>0</v>
      </c>
      <c r="R131" s="48">
        <f>IF($C131=2,SUM($N131+$O131),)</f>
        <v>310</v>
      </c>
      <c r="S131" s="48">
        <f>IF($C131=1,SUM($N131+$O131),)</f>
        <v>0</v>
      </c>
      <c r="T131" s="49">
        <f>P131+Q131+R131+S131</f>
        <v>310</v>
      </c>
    </row>
  </sheetData>
  <mergeCells count="2">
    <mergeCell ref="M1:N1"/>
    <mergeCell ref="E6:F6"/>
  </mergeCells>
  <conditionalFormatting sqref="T9:T131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</vt:lpstr>
      <vt:lpstr>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Gaze</cp:lastModifiedBy>
  <cp:lastPrinted>2021-09-01T11:16:37Z</cp:lastPrinted>
  <dcterms:created xsi:type="dcterms:W3CDTF">2015-03-27T10:52:59Z</dcterms:created>
  <dcterms:modified xsi:type="dcterms:W3CDTF">2024-09-12T12:27:12Z</dcterms:modified>
</cp:coreProperties>
</file>