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13_ncr:1_{F47D5329-7ECE-403B-B154-8DDB92F8E16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" sheetId="5" r:id="rId1"/>
    <sheet name="S" sheetId="3" r:id="rId2"/>
    <sheet name="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4" l="1"/>
  <c r="R43" i="4"/>
  <c r="Q43" i="4"/>
  <c r="P43" i="4"/>
  <c r="S42" i="4"/>
  <c r="R42" i="4"/>
  <c r="Q42" i="4"/>
  <c r="P42" i="4"/>
  <c r="T42" i="4" s="1"/>
  <c r="S41" i="4"/>
  <c r="R41" i="4"/>
  <c r="Q41" i="4"/>
  <c r="P41" i="4"/>
  <c r="S40" i="4"/>
  <c r="R40" i="4"/>
  <c r="Q40" i="4"/>
  <c r="P40" i="4"/>
  <c r="T40" i="4" s="1"/>
  <c r="S39" i="4"/>
  <c r="R39" i="4"/>
  <c r="Q39" i="4"/>
  <c r="P39" i="4"/>
  <c r="S38" i="4"/>
  <c r="R38" i="4"/>
  <c r="Q38" i="4"/>
  <c r="P38" i="4"/>
  <c r="S37" i="4"/>
  <c r="R37" i="4"/>
  <c r="Q37" i="4"/>
  <c r="P37" i="4"/>
  <c r="T37" i="4" s="1"/>
  <c r="S36" i="4"/>
  <c r="R36" i="4"/>
  <c r="Q36" i="4"/>
  <c r="P36" i="4"/>
  <c r="S35" i="4"/>
  <c r="R35" i="4"/>
  <c r="Q35" i="4"/>
  <c r="P35" i="4"/>
  <c r="S34" i="4"/>
  <c r="R34" i="4"/>
  <c r="Q34" i="4"/>
  <c r="P34" i="4"/>
  <c r="T34" i="4" s="1"/>
  <c r="S33" i="4"/>
  <c r="T33" i="4" s="1"/>
  <c r="R33" i="4"/>
  <c r="Q33" i="4"/>
  <c r="P33" i="4"/>
  <c r="S32" i="4"/>
  <c r="R32" i="4"/>
  <c r="Q32" i="4"/>
  <c r="P32" i="4"/>
  <c r="T32" i="4" s="1"/>
  <c r="S31" i="4"/>
  <c r="R31" i="4"/>
  <c r="Q31" i="4"/>
  <c r="P31" i="4"/>
  <c r="S30" i="4"/>
  <c r="R30" i="4"/>
  <c r="Q30" i="4"/>
  <c r="P30" i="4"/>
  <c r="T30" i="4" s="1"/>
  <c r="S29" i="4"/>
  <c r="R29" i="4"/>
  <c r="Q29" i="4"/>
  <c r="P29" i="4"/>
  <c r="S28" i="4"/>
  <c r="Q28" i="4"/>
  <c r="P28" i="4"/>
  <c r="S27" i="4"/>
  <c r="R27" i="4"/>
  <c r="Q27" i="4"/>
  <c r="P27" i="4"/>
  <c r="S26" i="4"/>
  <c r="R26" i="4"/>
  <c r="Q26" i="4"/>
  <c r="P26" i="4"/>
  <c r="S25" i="4"/>
  <c r="Q25" i="4"/>
  <c r="P25" i="4"/>
  <c r="T25" i="4" s="1"/>
  <c r="S24" i="4"/>
  <c r="R24" i="4"/>
  <c r="Q24" i="4"/>
  <c r="P24" i="4"/>
  <c r="S23" i="4"/>
  <c r="R23" i="4"/>
  <c r="Q23" i="4"/>
  <c r="P23" i="4"/>
  <c r="T23" i="4" s="1"/>
  <c r="S22" i="4"/>
  <c r="R22" i="4"/>
  <c r="Q22" i="4"/>
  <c r="P22" i="4"/>
  <c r="T22" i="4" s="1"/>
  <c r="S21" i="4"/>
  <c r="R21" i="4"/>
  <c r="Q21" i="4"/>
  <c r="P21" i="4"/>
  <c r="S20" i="4"/>
  <c r="R20" i="4"/>
  <c r="Q20" i="4"/>
  <c r="P20" i="4"/>
  <c r="T20" i="4" s="1"/>
  <c r="S19" i="4"/>
  <c r="R19" i="4"/>
  <c r="Q19" i="4"/>
  <c r="P19" i="4"/>
  <c r="T19" i="4" s="1"/>
  <c r="S18" i="4"/>
  <c r="R18" i="4"/>
  <c r="Q18" i="4"/>
  <c r="P18" i="4"/>
  <c r="S17" i="4"/>
  <c r="R17" i="4"/>
  <c r="Q17" i="4"/>
  <c r="P17" i="4"/>
  <c r="T17" i="4" s="1"/>
  <c r="S16" i="4"/>
  <c r="R16" i="4"/>
  <c r="Q16" i="4"/>
  <c r="P16" i="4"/>
  <c r="T16" i="4" s="1"/>
  <c r="S15" i="4"/>
  <c r="R15" i="4"/>
  <c r="Q15" i="4"/>
  <c r="P15" i="4"/>
  <c r="S14" i="4"/>
  <c r="R14" i="4"/>
  <c r="Q14" i="4"/>
  <c r="P14" i="4"/>
  <c r="T14" i="4" s="1"/>
  <c r="S13" i="4"/>
  <c r="R13" i="4"/>
  <c r="Q13" i="4"/>
  <c r="P13" i="4"/>
  <c r="T13" i="4" s="1"/>
  <c r="S12" i="4"/>
  <c r="R12" i="4"/>
  <c r="Q12" i="4"/>
  <c r="P12" i="4"/>
  <c r="S11" i="4"/>
  <c r="R11" i="4"/>
  <c r="Q11" i="4"/>
  <c r="P11" i="4"/>
  <c r="T11" i="4" s="1"/>
  <c r="S10" i="4"/>
  <c r="R10" i="4"/>
  <c r="Q10" i="4"/>
  <c r="P10" i="4"/>
  <c r="O9" i="4"/>
  <c r="N9" i="4"/>
  <c r="H9" i="4"/>
  <c r="G9" i="4"/>
  <c r="T45" i="3"/>
  <c r="T69" i="3"/>
  <c r="T81" i="3"/>
  <c r="T93" i="3"/>
  <c r="T105" i="3"/>
  <c r="T117" i="3"/>
  <c r="S117" i="3"/>
  <c r="R117" i="3"/>
  <c r="Q117" i="3"/>
  <c r="P117" i="3"/>
  <c r="S116" i="3"/>
  <c r="R116" i="3"/>
  <c r="Q116" i="3"/>
  <c r="P116" i="3"/>
  <c r="T116" i="3" s="1"/>
  <c r="S115" i="3"/>
  <c r="R115" i="3"/>
  <c r="Q115" i="3"/>
  <c r="P115" i="3"/>
  <c r="T115" i="3" s="1"/>
  <c r="S114" i="3"/>
  <c r="R114" i="3"/>
  <c r="Q114" i="3"/>
  <c r="P114" i="3"/>
  <c r="T114" i="3" s="1"/>
  <c r="S113" i="3"/>
  <c r="R113" i="3"/>
  <c r="Q113" i="3"/>
  <c r="P113" i="3"/>
  <c r="T113" i="3" s="1"/>
  <c r="S112" i="3"/>
  <c r="R112" i="3"/>
  <c r="Q112" i="3"/>
  <c r="P112" i="3"/>
  <c r="T112" i="3" s="1"/>
  <c r="S111" i="3"/>
  <c r="R111" i="3"/>
  <c r="Q111" i="3"/>
  <c r="P111" i="3"/>
  <c r="T111" i="3" s="1"/>
  <c r="S110" i="3"/>
  <c r="R110" i="3"/>
  <c r="Q110" i="3"/>
  <c r="P110" i="3"/>
  <c r="T110" i="3" s="1"/>
  <c r="S109" i="3"/>
  <c r="R109" i="3"/>
  <c r="Q109" i="3"/>
  <c r="P109" i="3"/>
  <c r="T109" i="3" s="1"/>
  <c r="S108" i="3"/>
  <c r="R108" i="3"/>
  <c r="Q108" i="3"/>
  <c r="P108" i="3"/>
  <c r="T108" i="3" s="1"/>
  <c r="S107" i="3"/>
  <c r="R107" i="3"/>
  <c r="Q107" i="3"/>
  <c r="P107" i="3"/>
  <c r="T107" i="3" s="1"/>
  <c r="S106" i="3"/>
  <c r="R106" i="3"/>
  <c r="Q106" i="3"/>
  <c r="P106" i="3"/>
  <c r="T106" i="3" s="1"/>
  <c r="S105" i="3"/>
  <c r="R105" i="3"/>
  <c r="Q105" i="3"/>
  <c r="P105" i="3"/>
  <c r="S104" i="3"/>
  <c r="R104" i="3"/>
  <c r="Q104" i="3"/>
  <c r="P104" i="3"/>
  <c r="T104" i="3" s="1"/>
  <c r="S103" i="3"/>
  <c r="R103" i="3"/>
  <c r="Q103" i="3"/>
  <c r="P103" i="3"/>
  <c r="T103" i="3" s="1"/>
  <c r="S102" i="3"/>
  <c r="R102" i="3"/>
  <c r="Q102" i="3"/>
  <c r="P102" i="3"/>
  <c r="T102" i="3" s="1"/>
  <c r="S101" i="3"/>
  <c r="R101" i="3"/>
  <c r="Q101" i="3"/>
  <c r="P101" i="3"/>
  <c r="T101" i="3" s="1"/>
  <c r="S100" i="3"/>
  <c r="R100" i="3"/>
  <c r="Q100" i="3"/>
  <c r="P100" i="3"/>
  <c r="T100" i="3" s="1"/>
  <c r="S99" i="3"/>
  <c r="R99" i="3"/>
  <c r="Q99" i="3"/>
  <c r="P99" i="3"/>
  <c r="T99" i="3" s="1"/>
  <c r="S98" i="3"/>
  <c r="R98" i="3"/>
  <c r="Q98" i="3"/>
  <c r="P98" i="3"/>
  <c r="T98" i="3" s="1"/>
  <c r="S97" i="3"/>
  <c r="R97" i="3"/>
  <c r="Q97" i="3"/>
  <c r="P97" i="3"/>
  <c r="T97" i="3" s="1"/>
  <c r="S96" i="3"/>
  <c r="R96" i="3"/>
  <c r="Q96" i="3"/>
  <c r="P96" i="3"/>
  <c r="T96" i="3" s="1"/>
  <c r="S95" i="3"/>
  <c r="R95" i="3"/>
  <c r="Q95" i="3"/>
  <c r="P95" i="3"/>
  <c r="T95" i="3" s="1"/>
  <c r="S94" i="3"/>
  <c r="R94" i="3"/>
  <c r="Q94" i="3"/>
  <c r="P94" i="3"/>
  <c r="T94" i="3" s="1"/>
  <c r="S93" i="3"/>
  <c r="R93" i="3"/>
  <c r="Q93" i="3"/>
  <c r="P93" i="3"/>
  <c r="S92" i="3"/>
  <c r="R92" i="3"/>
  <c r="Q92" i="3"/>
  <c r="P92" i="3"/>
  <c r="T92" i="3" s="1"/>
  <c r="S91" i="3"/>
  <c r="R91" i="3"/>
  <c r="Q91" i="3"/>
  <c r="P91" i="3"/>
  <c r="T91" i="3" s="1"/>
  <c r="S90" i="3"/>
  <c r="R90" i="3"/>
  <c r="Q90" i="3"/>
  <c r="P90" i="3"/>
  <c r="T90" i="3" s="1"/>
  <c r="S89" i="3"/>
  <c r="R89" i="3"/>
  <c r="Q89" i="3"/>
  <c r="P89" i="3"/>
  <c r="T89" i="3" s="1"/>
  <c r="S88" i="3"/>
  <c r="Q88" i="3"/>
  <c r="P88" i="3"/>
  <c r="T88" i="3" s="1"/>
  <c r="S87" i="3"/>
  <c r="R87" i="3"/>
  <c r="Q87" i="3"/>
  <c r="P87" i="3"/>
  <c r="T87" i="3" s="1"/>
  <c r="S86" i="3"/>
  <c r="R86" i="3"/>
  <c r="Q86" i="3"/>
  <c r="P86" i="3"/>
  <c r="T86" i="3" s="1"/>
  <c r="S85" i="3"/>
  <c r="R85" i="3"/>
  <c r="Q85" i="3"/>
  <c r="P85" i="3"/>
  <c r="T85" i="3" s="1"/>
  <c r="S84" i="3"/>
  <c r="R84" i="3"/>
  <c r="Q84" i="3"/>
  <c r="P84" i="3"/>
  <c r="T84" i="3" s="1"/>
  <c r="S83" i="3"/>
  <c r="R83" i="3"/>
  <c r="Q83" i="3"/>
  <c r="P83" i="3"/>
  <c r="T83" i="3" s="1"/>
  <c r="S82" i="3"/>
  <c r="R82" i="3"/>
  <c r="Q82" i="3"/>
  <c r="P82" i="3"/>
  <c r="T82" i="3" s="1"/>
  <c r="S81" i="3"/>
  <c r="R81" i="3"/>
  <c r="Q81" i="3"/>
  <c r="P81" i="3"/>
  <c r="S80" i="3"/>
  <c r="R80" i="3"/>
  <c r="Q80" i="3"/>
  <c r="P80" i="3"/>
  <c r="T80" i="3" s="1"/>
  <c r="S79" i="3"/>
  <c r="R79" i="3"/>
  <c r="Q79" i="3"/>
  <c r="P79" i="3"/>
  <c r="T79" i="3" s="1"/>
  <c r="S78" i="3"/>
  <c r="R78" i="3"/>
  <c r="Q78" i="3"/>
  <c r="P78" i="3"/>
  <c r="T78" i="3" s="1"/>
  <c r="S77" i="3"/>
  <c r="R77" i="3"/>
  <c r="Q77" i="3"/>
  <c r="P77" i="3"/>
  <c r="T77" i="3" s="1"/>
  <c r="S76" i="3"/>
  <c r="R76" i="3"/>
  <c r="Q76" i="3"/>
  <c r="P76" i="3"/>
  <c r="T76" i="3" s="1"/>
  <c r="S75" i="3"/>
  <c r="R75" i="3"/>
  <c r="Q75" i="3"/>
  <c r="P75" i="3"/>
  <c r="T75" i="3" s="1"/>
  <c r="S74" i="3"/>
  <c r="R74" i="3"/>
  <c r="Q74" i="3"/>
  <c r="P74" i="3"/>
  <c r="T74" i="3" s="1"/>
  <c r="S73" i="3"/>
  <c r="R73" i="3"/>
  <c r="Q73" i="3"/>
  <c r="P73" i="3"/>
  <c r="T73" i="3" s="1"/>
  <c r="S72" i="3"/>
  <c r="R72" i="3"/>
  <c r="Q72" i="3"/>
  <c r="P72" i="3"/>
  <c r="T72" i="3" s="1"/>
  <c r="S71" i="3"/>
  <c r="R71" i="3"/>
  <c r="Q71" i="3"/>
  <c r="P71" i="3"/>
  <c r="T71" i="3" s="1"/>
  <c r="S70" i="3"/>
  <c r="R70" i="3"/>
  <c r="Q70" i="3"/>
  <c r="P70" i="3"/>
  <c r="T70" i="3" s="1"/>
  <c r="S69" i="3"/>
  <c r="R69" i="3"/>
  <c r="Q69" i="3"/>
  <c r="P69" i="3"/>
  <c r="S68" i="3"/>
  <c r="R68" i="3"/>
  <c r="Q68" i="3"/>
  <c r="P68" i="3"/>
  <c r="T68" i="3" s="1"/>
  <c r="S67" i="3"/>
  <c r="R67" i="3"/>
  <c r="Q67" i="3"/>
  <c r="P67" i="3"/>
  <c r="T67" i="3" s="1"/>
  <c r="S66" i="3"/>
  <c r="R66" i="3"/>
  <c r="Q66" i="3"/>
  <c r="P66" i="3"/>
  <c r="T66" i="3" s="1"/>
  <c r="S65" i="3"/>
  <c r="Q65" i="3"/>
  <c r="P65" i="3"/>
  <c r="T65" i="3" s="1"/>
  <c r="S64" i="3"/>
  <c r="R64" i="3"/>
  <c r="Q64" i="3"/>
  <c r="P64" i="3"/>
  <c r="T64" i="3" s="1"/>
  <c r="S63" i="3"/>
  <c r="R63" i="3"/>
  <c r="Q63" i="3"/>
  <c r="P63" i="3"/>
  <c r="T63" i="3" s="1"/>
  <c r="S62" i="3"/>
  <c r="R62" i="3"/>
  <c r="Q62" i="3"/>
  <c r="P62" i="3"/>
  <c r="T62" i="3" s="1"/>
  <c r="S61" i="3"/>
  <c r="R61" i="3"/>
  <c r="Q61" i="3"/>
  <c r="P61" i="3"/>
  <c r="T61" i="3" s="1"/>
  <c r="S60" i="3"/>
  <c r="R60" i="3"/>
  <c r="Q60" i="3"/>
  <c r="P60" i="3"/>
  <c r="T60" i="3" s="1"/>
  <c r="S59" i="3"/>
  <c r="R59" i="3"/>
  <c r="Q59" i="3"/>
  <c r="P59" i="3"/>
  <c r="T59" i="3" s="1"/>
  <c r="S58" i="3"/>
  <c r="R58" i="3"/>
  <c r="Q58" i="3"/>
  <c r="P58" i="3"/>
  <c r="T58" i="3" s="1"/>
  <c r="S57" i="3"/>
  <c r="T57" i="3" s="1"/>
  <c r="R57" i="3"/>
  <c r="Q57" i="3"/>
  <c r="P57" i="3"/>
  <c r="S56" i="3"/>
  <c r="R56" i="3"/>
  <c r="Q56" i="3"/>
  <c r="P56" i="3"/>
  <c r="T56" i="3" s="1"/>
  <c r="S55" i="3"/>
  <c r="R55" i="3"/>
  <c r="Q55" i="3"/>
  <c r="P55" i="3"/>
  <c r="T55" i="3" s="1"/>
  <c r="S54" i="3"/>
  <c r="R54" i="3"/>
  <c r="Q54" i="3"/>
  <c r="P54" i="3"/>
  <c r="T54" i="3" s="1"/>
  <c r="S53" i="3"/>
  <c r="R53" i="3"/>
  <c r="Q53" i="3"/>
  <c r="P53" i="3"/>
  <c r="T53" i="3" s="1"/>
  <c r="S52" i="3"/>
  <c r="R52" i="3"/>
  <c r="Q52" i="3"/>
  <c r="P52" i="3"/>
  <c r="T52" i="3" s="1"/>
  <c r="S51" i="3"/>
  <c r="Q51" i="3"/>
  <c r="P51" i="3"/>
  <c r="T51" i="3" s="1"/>
  <c r="S50" i="3"/>
  <c r="R50" i="3"/>
  <c r="Q50" i="3"/>
  <c r="P50" i="3"/>
  <c r="T50" i="3" s="1"/>
  <c r="S49" i="3"/>
  <c r="R49" i="3"/>
  <c r="Q49" i="3"/>
  <c r="P49" i="3"/>
  <c r="T49" i="3" s="1"/>
  <c r="S48" i="3"/>
  <c r="Q48" i="3"/>
  <c r="P48" i="3"/>
  <c r="T48" i="3" s="1"/>
  <c r="N48" i="3"/>
  <c r="R48" i="3" s="1"/>
  <c r="S47" i="3"/>
  <c r="R47" i="3"/>
  <c r="Q47" i="3"/>
  <c r="P47" i="3"/>
  <c r="T47" i="3" s="1"/>
  <c r="S46" i="3"/>
  <c r="R46" i="3"/>
  <c r="Q46" i="3"/>
  <c r="P46" i="3"/>
  <c r="T46" i="3" s="1"/>
  <c r="S45" i="3"/>
  <c r="R45" i="3"/>
  <c r="Q45" i="3"/>
  <c r="P45" i="3"/>
  <c r="S44" i="3"/>
  <c r="R44" i="3"/>
  <c r="Q44" i="3"/>
  <c r="P44" i="3"/>
  <c r="T44" i="3" s="1"/>
  <c r="S43" i="3"/>
  <c r="R43" i="3"/>
  <c r="Q43" i="3"/>
  <c r="P43" i="3"/>
  <c r="T43" i="3" s="1"/>
  <c r="S42" i="3"/>
  <c r="R42" i="3"/>
  <c r="Q42" i="3"/>
  <c r="P42" i="3"/>
  <c r="T42" i="3" s="1"/>
  <c r="S41" i="3"/>
  <c r="R41" i="3"/>
  <c r="Q41" i="3"/>
  <c r="P41" i="3"/>
  <c r="T41" i="3" s="1"/>
  <c r="S40" i="3"/>
  <c r="R40" i="3"/>
  <c r="Q40" i="3"/>
  <c r="P40" i="3"/>
  <c r="T40" i="3" s="1"/>
  <c r="S39" i="3"/>
  <c r="R39" i="3"/>
  <c r="Q39" i="3"/>
  <c r="P39" i="3"/>
  <c r="T39" i="3" s="1"/>
  <c r="S38" i="3"/>
  <c r="R38" i="3"/>
  <c r="Q38" i="3"/>
  <c r="P38" i="3"/>
  <c r="T38" i="3" s="1"/>
  <c r="S37" i="3"/>
  <c r="R37" i="3"/>
  <c r="Q37" i="3"/>
  <c r="P37" i="3"/>
  <c r="T37" i="3" s="1"/>
  <c r="S36" i="3"/>
  <c r="R36" i="3"/>
  <c r="Q36" i="3"/>
  <c r="P36" i="3"/>
  <c r="T36" i="3" s="1"/>
  <c r="S35" i="3"/>
  <c r="R35" i="3"/>
  <c r="Q35" i="3"/>
  <c r="P35" i="3"/>
  <c r="T35" i="3" s="1"/>
  <c r="S34" i="3"/>
  <c r="R34" i="3"/>
  <c r="Q34" i="3"/>
  <c r="P34" i="3"/>
  <c r="T34" i="3" s="1"/>
  <c r="S33" i="3"/>
  <c r="R33" i="3"/>
  <c r="T33" i="3" s="1"/>
  <c r="Q33" i="3"/>
  <c r="P33" i="3"/>
  <c r="S32" i="3"/>
  <c r="R32" i="3"/>
  <c r="Q32" i="3"/>
  <c r="P32" i="3"/>
  <c r="T32" i="3" s="1"/>
  <c r="S31" i="3"/>
  <c r="R31" i="3"/>
  <c r="Q31" i="3"/>
  <c r="P31" i="3"/>
  <c r="T31" i="3" s="1"/>
  <c r="S30" i="3"/>
  <c r="R30" i="3"/>
  <c r="Q30" i="3"/>
  <c r="P30" i="3"/>
  <c r="T30" i="3" s="1"/>
  <c r="S29" i="3"/>
  <c r="R29" i="3"/>
  <c r="Q29" i="3"/>
  <c r="P29" i="3"/>
  <c r="T29" i="3" s="1"/>
  <c r="S28" i="3"/>
  <c r="R28" i="3"/>
  <c r="Q28" i="3"/>
  <c r="P28" i="3"/>
  <c r="T28" i="3" s="1"/>
  <c r="S27" i="3"/>
  <c r="R27" i="3"/>
  <c r="Q27" i="3"/>
  <c r="P27" i="3"/>
  <c r="T27" i="3" s="1"/>
  <c r="S26" i="3"/>
  <c r="R26" i="3"/>
  <c r="Q26" i="3"/>
  <c r="P26" i="3"/>
  <c r="T26" i="3" s="1"/>
  <c r="S25" i="3"/>
  <c r="R25" i="3"/>
  <c r="Q25" i="3"/>
  <c r="P25" i="3"/>
  <c r="T25" i="3" s="1"/>
  <c r="S24" i="3"/>
  <c r="R24" i="3"/>
  <c r="Q24" i="3"/>
  <c r="P24" i="3"/>
  <c r="T24" i="3" s="1"/>
  <c r="S23" i="3"/>
  <c r="R23" i="3"/>
  <c r="Q23" i="3"/>
  <c r="P23" i="3"/>
  <c r="T23" i="3" s="1"/>
  <c r="S22" i="3"/>
  <c r="R22" i="3"/>
  <c r="Q22" i="3"/>
  <c r="P22" i="3"/>
  <c r="T22" i="3" s="1"/>
  <c r="S21" i="3"/>
  <c r="R21" i="3"/>
  <c r="T21" i="3" s="1"/>
  <c r="Q21" i="3"/>
  <c r="P21" i="3"/>
  <c r="S20" i="3"/>
  <c r="R20" i="3"/>
  <c r="Q20" i="3"/>
  <c r="P20" i="3"/>
  <c r="T20" i="3" s="1"/>
  <c r="S19" i="3"/>
  <c r="R19" i="3"/>
  <c r="Q19" i="3"/>
  <c r="P19" i="3"/>
  <c r="S18" i="3"/>
  <c r="R18" i="3"/>
  <c r="Q18" i="3"/>
  <c r="P18" i="3"/>
  <c r="T18" i="3" s="1"/>
  <c r="S17" i="3"/>
  <c r="R17" i="3"/>
  <c r="Q17" i="3"/>
  <c r="P17" i="3"/>
  <c r="T17" i="3" s="1"/>
  <c r="S16" i="3"/>
  <c r="R16" i="3"/>
  <c r="Q16" i="3"/>
  <c r="P16" i="3"/>
  <c r="T16" i="3" s="1"/>
  <c r="S15" i="3"/>
  <c r="R15" i="3"/>
  <c r="Q15" i="3"/>
  <c r="P15" i="3"/>
  <c r="T15" i="3" s="1"/>
  <c r="S14" i="3"/>
  <c r="R14" i="3"/>
  <c r="Q14" i="3"/>
  <c r="P14" i="3"/>
  <c r="T14" i="3" s="1"/>
  <c r="S13" i="3"/>
  <c r="R13" i="3"/>
  <c r="Q13" i="3"/>
  <c r="P13" i="3"/>
  <c r="T13" i="3" s="1"/>
  <c r="S12" i="3"/>
  <c r="R12" i="3"/>
  <c r="Q12" i="3"/>
  <c r="P12" i="3"/>
  <c r="T12" i="3" s="1"/>
  <c r="S11" i="3"/>
  <c r="R11" i="3"/>
  <c r="Q11" i="3"/>
  <c r="P11" i="3"/>
  <c r="T11" i="3" s="1"/>
  <c r="S10" i="3"/>
  <c r="R10" i="3"/>
  <c r="Q10" i="3"/>
  <c r="P10" i="3"/>
  <c r="T10" i="3" s="1"/>
  <c r="S9" i="3"/>
  <c r="R9" i="3"/>
  <c r="Q9" i="3"/>
  <c r="P9" i="3"/>
  <c r="T9" i="3" s="1"/>
  <c r="O8" i="3"/>
  <c r="N8" i="3"/>
  <c r="H8" i="3"/>
  <c r="G8" i="3"/>
  <c r="T22" i="5"/>
  <c r="T34" i="5"/>
  <c r="T46" i="5"/>
  <c r="T57" i="5"/>
  <c r="T69" i="5"/>
  <c r="T81" i="5"/>
  <c r="T93" i="5"/>
  <c r="T105" i="5"/>
  <c r="T117" i="5"/>
  <c r="T129" i="5"/>
  <c r="T130" i="5"/>
  <c r="T141" i="5"/>
  <c r="T142" i="5"/>
  <c r="T153" i="5"/>
  <c r="T154" i="5"/>
  <c r="T165" i="5"/>
  <c r="T166" i="5"/>
  <c r="T177" i="5"/>
  <c r="T178" i="5"/>
  <c r="S185" i="5"/>
  <c r="R185" i="5"/>
  <c r="Q185" i="5"/>
  <c r="P185" i="5"/>
  <c r="T185" i="5" s="1"/>
  <c r="S184" i="5"/>
  <c r="R184" i="5"/>
  <c r="Q184" i="5"/>
  <c r="P184" i="5"/>
  <c r="T184" i="5" s="1"/>
  <c r="S183" i="5"/>
  <c r="R183" i="5"/>
  <c r="Q183" i="5"/>
  <c r="P183" i="5"/>
  <c r="T183" i="5" s="1"/>
  <c r="S182" i="5"/>
  <c r="R182" i="5"/>
  <c r="Q182" i="5"/>
  <c r="P182" i="5"/>
  <c r="T182" i="5" s="1"/>
  <c r="S181" i="5"/>
  <c r="R181" i="5"/>
  <c r="Q181" i="5"/>
  <c r="P181" i="5"/>
  <c r="T181" i="5" s="1"/>
  <c r="S180" i="5"/>
  <c r="R180" i="5"/>
  <c r="Q180" i="5"/>
  <c r="P180" i="5"/>
  <c r="T180" i="5" s="1"/>
  <c r="S179" i="5"/>
  <c r="R179" i="5"/>
  <c r="Q179" i="5"/>
  <c r="P179" i="5"/>
  <c r="T179" i="5" s="1"/>
  <c r="S178" i="5"/>
  <c r="R178" i="5"/>
  <c r="Q178" i="5"/>
  <c r="P178" i="5"/>
  <c r="S177" i="5"/>
  <c r="R177" i="5"/>
  <c r="Q177" i="5"/>
  <c r="P177" i="5"/>
  <c r="S176" i="5"/>
  <c r="R176" i="5"/>
  <c r="Q176" i="5"/>
  <c r="P176" i="5"/>
  <c r="T176" i="5" s="1"/>
  <c r="S175" i="5"/>
  <c r="R175" i="5"/>
  <c r="Q175" i="5"/>
  <c r="P175" i="5"/>
  <c r="T175" i="5" s="1"/>
  <c r="S174" i="5"/>
  <c r="R174" i="5"/>
  <c r="Q174" i="5"/>
  <c r="P174" i="5"/>
  <c r="T174" i="5" s="1"/>
  <c r="S173" i="5"/>
  <c r="R173" i="5"/>
  <c r="Q173" i="5"/>
  <c r="P173" i="5"/>
  <c r="T173" i="5" s="1"/>
  <c r="S172" i="5"/>
  <c r="R172" i="5"/>
  <c r="Q172" i="5"/>
  <c r="P172" i="5"/>
  <c r="T172" i="5" s="1"/>
  <c r="S171" i="5"/>
  <c r="R171" i="5"/>
  <c r="Q171" i="5"/>
  <c r="P171" i="5"/>
  <c r="T171" i="5" s="1"/>
  <c r="S170" i="5"/>
  <c r="R170" i="5"/>
  <c r="Q170" i="5"/>
  <c r="P170" i="5"/>
  <c r="T170" i="5" s="1"/>
  <c r="S169" i="5"/>
  <c r="R169" i="5"/>
  <c r="Q169" i="5"/>
  <c r="P169" i="5"/>
  <c r="T169" i="5" s="1"/>
  <c r="S168" i="5"/>
  <c r="R168" i="5"/>
  <c r="Q168" i="5"/>
  <c r="P168" i="5"/>
  <c r="T168" i="5" s="1"/>
  <c r="S167" i="5"/>
  <c r="R167" i="5"/>
  <c r="Q167" i="5"/>
  <c r="P167" i="5"/>
  <c r="T167" i="5" s="1"/>
  <c r="S166" i="5"/>
  <c r="R166" i="5"/>
  <c r="Q166" i="5"/>
  <c r="P166" i="5"/>
  <c r="S165" i="5"/>
  <c r="R165" i="5"/>
  <c r="Q165" i="5"/>
  <c r="P165" i="5"/>
  <c r="S164" i="5"/>
  <c r="R164" i="5"/>
  <c r="Q164" i="5"/>
  <c r="P164" i="5"/>
  <c r="T164" i="5" s="1"/>
  <c r="S163" i="5"/>
  <c r="R163" i="5"/>
  <c r="Q163" i="5"/>
  <c r="P163" i="5"/>
  <c r="T163" i="5" s="1"/>
  <c r="S162" i="5"/>
  <c r="R162" i="5"/>
  <c r="Q162" i="5"/>
  <c r="P162" i="5"/>
  <c r="T162" i="5" s="1"/>
  <c r="S161" i="5"/>
  <c r="R161" i="5"/>
  <c r="Q161" i="5"/>
  <c r="P161" i="5"/>
  <c r="T161" i="5" s="1"/>
  <c r="S160" i="5"/>
  <c r="R160" i="5"/>
  <c r="Q160" i="5"/>
  <c r="P160" i="5"/>
  <c r="T160" i="5" s="1"/>
  <c r="S159" i="5"/>
  <c r="R159" i="5"/>
  <c r="Q159" i="5"/>
  <c r="P159" i="5"/>
  <c r="T159" i="5" s="1"/>
  <c r="S158" i="5"/>
  <c r="R158" i="5"/>
  <c r="Q158" i="5"/>
  <c r="P158" i="5"/>
  <c r="T158" i="5" s="1"/>
  <c r="S157" i="5"/>
  <c r="R157" i="5"/>
  <c r="Q157" i="5"/>
  <c r="P157" i="5"/>
  <c r="T157" i="5" s="1"/>
  <c r="S156" i="5"/>
  <c r="R156" i="5"/>
  <c r="Q156" i="5"/>
  <c r="P156" i="5"/>
  <c r="T156" i="5" s="1"/>
  <c r="S155" i="5"/>
  <c r="R155" i="5"/>
  <c r="Q155" i="5"/>
  <c r="P155" i="5"/>
  <c r="T155" i="5" s="1"/>
  <c r="S154" i="5"/>
  <c r="R154" i="5"/>
  <c r="Q154" i="5"/>
  <c r="P154" i="5"/>
  <c r="S153" i="5"/>
  <c r="R153" i="5"/>
  <c r="Q153" i="5"/>
  <c r="P153" i="5"/>
  <c r="S152" i="5"/>
  <c r="R152" i="5"/>
  <c r="Q152" i="5"/>
  <c r="P152" i="5"/>
  <c r="T152" i="5" s="1"/>
  <c r="S151" i="5"/>
  <c r="R151" i="5"/>
  <c r="Q151" i="5"/>
  <c r="P151" i="5"/>
  <c r="T151" i="5" s="1"/>
  <c r="S150" i="5"/>
  <c r="R150" i="5"/>
  <c r="Q150" i="5"/>
  <c r="P150" i="5"/>
  <c r="T150" i="5" s="1"/>
  <c r="S149" i="5"/>
  <c r="R149" i="5"/>
  <c r="Q149" i="5"/>
  <c r="P149" i="5"/>
  <c r="T149" i="5" s="1"/>
  <c r="S148" i="5"/>
  <c r="R148" i="5"/>
  <c r="Q148" i="5"/>
  <c r="P148" i="5"/>
  <c r="T148" i="5" s="1"/>
  <c r="S147" i="5"/>
  <c r="R147" i="5"/>
  <c r="Q147" i="5"/>
  <c r="P147" i="5"/>
  <c r="T147" i="5" s="1"/>
  <c r="S146" i="5"/>
  <c r="R146" i="5"/>
  <c r="Q146" i="5"/>
  <c r="P146" i="5"/>
  <c r="T146" i="5" s="1"/>
  <c r="S145" i="5"/>
  <c r="R145" i="5"/>
  <c r="Q145" i="5"/>
  <c r="P145" i="5"/>
  <c r="T145" i="5" s="1"/>
  <c r="S144" i="5"/>
  <c r="R144" i="5"/>
  <c r="Q144" i="5"/>
  <c r="P144" i="5"/>
  <c r="T144" i="5" s="1"/>
  <c r="S143" i="5"/>
  <c r="R143" i="5"/>
  <c r="Q143" i="5"/>
  <c r="P143" i="5"/>
  <c r="T143" i="5" s="1"/>
  <c r="S142" i="5"/>
  <c r="R142" i="5"/>
  <c r="Q142" i="5"/>
  <c r="P142" i="5"/>
  <c r="S141" i="5"/>
  <c r="R141" i="5"/>
  <c r="Q141" i="5"/>
  <c r="P141" i="5"/>
  <c r="S140" i="5"/>
  <c r="R140" i="5"/>
  <c r="Q140" i="5"/>
  <c r="P140" i="5"/>
  <c r="T140" i="5" s="1"/>
  <c r="S139" i="5"/>
  <c r="R139" i="5"/>
  <c r="Q139" i="5"/>
  <c r="P139" i="5"/>
  <c r="T139" i="5" s="1"/>
  <c r="S138" i="5"/>
  <c r="R138" i="5"/>
  <c r="Q138" i="5"/>
  <c r="P138" i="5"/>
  <c r="T138" i="5" s="1"/>
  <c r="S137" i="5"/>
  <c r="R137" i="5"/>
  <c r="Q137" i="5"/>
  <c r="P137" i="5"/>
  <c r="T137" i="5" s="1"/>
  <c r="S136" i="5"/>
  <c r="R136" i="5"/>
  <c r="Q136" i="5"/>
  <c r="P136" i="5"/>
  <c r="T136" i="5" s="1"/>
  <c r="S135" i="5"/>
  <c r="R135" i="5"/>
  <c r="Q135" i="5"/>
  <c r="P135" i="5"/>
  <c r="T135" i="5" s="1"/>
  <c r="S134" i="5"/>
  <c r="R134" i="5"/>
  <c r="Q134" i="5"/>
  <c r="P134" i="5"/>
  <c r="T134" i="5" s="1"/>
  <c r="S133" i="5"/>
  <c r="R133" i="5"/>
  <c r="Q133" i="5"/>
  <c r="P133" i="5"/>
  <c r="T133" i="5" s="1"/>
  <c r="S132" i="5"/>
  <c r="R132" i="5"/>
  <c r="Q132" i="5"/>
  <c r="P132" i="5"/>
  <c r="T132" i="5" s="1"/>
  <c r="S131" i="5"/>
  <c r="R131" i="5"/>
  <c r="Q131" i="5"/>
  <c r="P131" i="5"/>
  <c r="T131" i="5" s="1"/>
  <c r="S130" i="5"/>
  <c r="R130" i="5"/>
  <c r="Q130" i="5"/>
  <c r="P130" i="5"/>
  <c r="S129" i="5"/>
  <c r="R129" i="5"/>
  <c r="Q129" i="5"/>
  <c r="P129" i="5"/>
  <c r="S128" i="5"/>
  <c r="R128" i="5"/>
  <c r="Q128" i="5"/>
  <c r="P128" i="5"/>
  <c r="T128" i="5" s="1"/>
  <c r="S127" i="5"/>
  <c r="Q127" i="5"/>
  <c r="P127" i="5"/>
  <c r="T127" i="5" s="1"/>
  <c r="S126" i="5"/>
  <c r="Q126" i="5"/>
  <c r="P126" i="5"/>
  <c r="T126" i="5" s="1"/>
  <c r="S125" i="5"/>
  <c r="R125" i="5"/>
  <c r="Q125" i="5"/>
  <c r="P125" i="5"/>
  <c r="T125" i="5" s="1"/>
  <c r="S124" i="5"/>
  <c r="R124" i="5"/>
  <c r="Q124" i="5"/>
  <c r="P124" i="5"/>
  <c r="T124" i="5" s="1"/>
  <c r="S123" i="5"/>
  <c r="R123" i="5"/>
  <c r="Q123" i="5"/>
  <c r="P123" i="5"/>
  <c r="T123" i="5" s="1"/>
  <c r="S122" i="5"/>
  <c r="R122" i="5"/>
  <c r="Q122" i="5"/>
  <c r="P122" i="5"/>
  <c r="T122" i="5" s="1"/>
  <c r="S121" i="5"/>
  <c r="R121" i="5"/>
  <c r="Q121" i="5"/>
  <c r="P121" i="5"/>
  <c r="T121" i="5" s="1"/>
  <c r="S120" i="5"/>
  <c r="R120" i="5"/>
  <c r="Q120" i="5"/>
  <c r="P120" i="5"/>
  <c r="T120" i="5" s="1"/>
  <c r="S119" i="5"/>
  <c r="R119" i="5"/>
  <c r="Q119" i="5"/>
  <c r="P119" i="5"/>
  <c r="T119" i="5" s="1"/>
  <c r="S118" i="5"/>
  <c r="Q118" i="5"/>
  <c r="T118" i="5" s="1"/>
  <c r="P118" i="5"/>
  <c r="S117" i="5"/>
  <c r="R117" i="5"/>
  <c r="Q117" i="5"/>
  <c r="P117" i="5"/>
  <c r="S116" i="5"/>
  <c r="R116" i="5"/>
  <c r="Q116" i="5"/>
  <c r="P116" i="5"/>
  <c r="T116" i="5" s="1"/>
  <c r="S115" i="5"/>
  <c r="R115" i="5"/>
  <c r="Q115" i="5"/>
  <c r="P115" i="5"/>
  <c r="T115" i="5" s="1"/>
  <c r="S114" i="5"/>
  <c r="R114" i="5"/>
  <c r="Q114" i="5"/>
  <c r="P114" i="5"/>
  <c r="T114" i="5" s="1"/>
  <c r="S113" i="5"/>
  <c r="R113" i="5"/>
  <c r="Q113" i="5"/>
  <c r="P113" i="5"/>
  <c r="T113" i="5" s="1"/>
  <c r="S112" i="5"/>
  <c r="R112" i="5"/>
  <c r="Q112" i="5"/>
  <c r="P112" i="5"/>
  <c r="T112" i="5" s="1"/>
  <c r="S111" i="5"/>
  <c r="R111" i="5"/>
  <c r="Q111" i="5"/>
  <c r="P111" i="5"/>
  <c r="T111" i="5" s="1"/>
  <c r="S110" i="5"/>
  <c r="R110" i="5"/>
  <c r="Q110" i="5"/>
  <c r="P110" i="5"/>
  <c r="T110" i="5" s="1"/>
  <c r="S109" i="5"/>
  <c r="R109" i="5"/>
  <c r="Q109" i="5"/>
  <c r="P109" i="5"/>
  <c r="T109" i="5" s="1"/>
  <c r="S108" i="5"/>
  <c r="R108" i="5"/>
  <c r="Q108" i="5"/>
  <c r="P108" i="5"/>
  <c r="T108" i="5" s="1"/>
  <c r="S107" i="5"/>
  <c r="R107" i="5"/>
  <c r="Q107" i="5"/>
  <c r="P107" i="5"/>
  <c r="T107" i="5" s="1"/>
  <c r="S106" i="5"/>
  <c r="R106" i="5"/>
  <c r="Q106" i="5"/>
  <c r="T106" i="5" s="1"/>
  <c r="P106" i="5"/>
  <c r="S105" i="5"/>
  <c r="R105" i="5"/>
  <c r="Q105" i="5"/>
  <c r="P105" i="5"/>
  <c r="S104" i="5"/>
  <c r="R104" i="5"/>
  <c r="Q104" i="5"/>
  <c r="P104" i="5"/>
  <c r="T104" i="5" s="1"/>
  <c r="S103" i="5"/>
  <c r="R103" i="5"/>
  <c r="Q103" i="5"/>
  <c r="P103" i="5"/>
  <c r="T103" i="5" s="1"/>
  <c r="S102" i="5"/>
  <c r="R102" i="5"/>
  <c r="Q102" i="5"/>
  <c r="P102" i="5"/>
  <c r="T102" i="5" s="1"/>
  <c r="S101" i="5"/>
  <c r="R101" i="5"/>
  <c r="Q101" i="5"/>
  <c r="P101" i="5"/>
  <c r="T101" i="5" s="1"/>
  <c r="S100" i="5"/>
  <c r="R100" i="5"/>
  <c r="Q100" i="5"/>
  <c r="P100" i="5"/>
  <c r="T100" i="5" s="1"/>
  <c r="S99" i="5"/>
  <c r="R99" i="5"/>
  <c r="Q99" i="5"/>
  <c r="P99" i="5"/>
  <c r="T99" i="5" s="1"/>
  <c r="S98" i="5"/>
  <c r="R98" i="5"/>
  <c r="Q98" i="5"/>
  <c r="P98" i="5"/>
  <c r="T98" i="5" s="1"/>
  <c r="S97" i="5"/>
  <c r="R97" i="5"/>
  <c r="Q97" i="5"/>
  <c r="P97" i="5"/>
  <c r="T97" i="5" s="1"/>
  <c r="S96" i="5"/>
  <c r="R96" i="5"/>
  <c r="Q96" i="5"/>
  <c r="P96" i="5"/>
  <c r="T96" i="5" s="1"/>
  <c r="S95" i="5"/>
  <c r="R95" i="5"/>
  <c r="Q95" i="5"/>
  <c r="P95" i="5"/>
  <c r="T95" i="5" s="1"/>
  <c r="S94" i="5"/>
  <c r="R94" i="5"/>
  <c r="Q94" i="5"/>
  <c r="T94" i="5" s="1"/>
  <c r="P94" i="5"/>
  <c r="S93" i="5"/>
  <c r="R93" i="5"/>
  <c r="Q93" i="5"/>
  <c r="P93" i="5"/>
  <c r="S92" i="5"/>
  <c r="R92" i="5"/>
  <c r="Q92" i="5"/>
  <c r="P92" i="5"/>
  <c r="T92" i="5" s="1"/>
  <c r="S91" i="5"/>
  <c r="R91" i="5"/>
  <c r="Q91" i="5"/>
  <c r="P91" i="5"/>
  <c r="T91" i="5" s="1"/>
  <c r="S90" i="5"/>
  <c r="R90" i="5"/>
  <c r="Q90" i="5"/>
  <c r="P90" i="5"/>
  <c r="T90" i="5" s="1"/>
  <c r="S89" i="5"/>
  <c r="R89" i="5"/>
  <c r="Q89" i="5"/>
  <c r="P89" i="5"/>
  <c r="T89" i="5" s="1"/>
  <c r="S88" i="5"/>
  <c r="R88" i="5"/>
  <c r="Q88" i="5"/>
  <c r="P88" i="5"/>
  <c r="T88" i="5" s="1"/>
  <c r="S87" i="5"/>
  <c r="Q87" i="5"/>
  <c r="P87" i="5"/>
  <c r="T87" i="5" s="1"/>
  <c r="S86" i="5"/>
  <c r="R86" i="5"/>
  <c r="Q86" i="5"/>
  <c r="P86" i="5"/>
  <c r="T86" i="5" s="1"/>
  <c r="S85" i="5"/>
  <c r="R85" i="5"/>
  <c r="Q85" i="5"/>
  <c r="P85" i="5"/>
  <c r="T85" i="5" s="1"/>
  <c r="S84" i="5"/>
  <c r="R84" i="5"/>
  <c r="Q84" i="5"/>
  <c r="P84" i="5"/>
  <c r="T84" i="5" s="1"/>
  <c r="S83" i="5"/>
  <c r="R83" i="5"/>
  <c r="Q83" i="5"/>
  <c r="P83" i="5"/>
  <c r="T83" i="5" s="1"/>
  <c r="S82" i="5"/>
  <c r="R82" i="5"/>
  <c r="Q82" i="5"/>
  <c r="P82" i="5"/>
  <c r="T82" i="5" s="1"/>
  <c r="S81" i="5"/>
  <c r="R81" i="5"/>
  <c r="Q81" i="5"/>
  <c r="P81" i="5"/>
  <c r="S80" i="5"/>
  <c r="R80" i="5"/>
  <c r="Q80" i="5"/>
  <c r="P80" i="5"/>
  <c r="T80" i="5" s="1"/>
  <c r="S79" i="5"/>
  <c r="R79" i="5"/>
  <c r="Q79" i="5"/>
  <c r="P79" i="5"/>
  <c r="T79" i="5" s="1"/>
  <c r="S78" i="5"/>
  <c r="R78" i="5"/>
  <c r="Q78" i="5"/>
  <c r="P78" i="5"/>
  <c r="T78" i="5" s="1"/>
  <c r="S77" i="5"/>
  <c r="R77" i="5"/>
  <c r="Q77" i="5"/>
  <c r="P77" i="5"/>
  <c r="T77" i="5" s="1"/>
  <c r="S76" i="5"/>
  <c r="R76" i="5"/>
  <c r="Q76" i="5"/>
  <c r="P76" i="5"/>
  <c r="T76" i="5" s="1"/>
  <c r="S75" i="5"/>
  <c r="R75" i="5"/>
  <c r="Q75" i="5"/>
  <c r="P75" i="5"/>
  <c r="T75" i="5" s="1"/>
  <c r="S74" i="5"/>
  <c r="R74" i="5"/>
  <c r="Q74" i="5"/>
  <c r="P74" i="5"/>
  <c r="T74" i="5" s="1"/>
  <c r="S73" i="5"/>
  <c r="R73" i="5"/>
  <c r="Q73" i="5"/>
  <c r="P73" i="5"/>
  <c r="T73" i="5" s="1"/>
  <c r="S72" i="5"/>
  <c r="R72" i="5"/>
  <c r="Q72" i="5"/>
  <c r="P72" i="5"/>
  <c r="T72" i="5" s="1"/>
  <c r="S71" i="5"/>
  <c r="R71" i="5"/>
  <c r="Q71" i="5"/>
  <c r="P71" i="5"/>
  <c r="T71" i="5" s="1"/>
  <c r="S70" i="5"/>
  <c r="R70" i="5"/>
  <c r="Q70" i="5"/>
  <c r="P70" i="5"/>
  <c r="T70" i="5" s="1"/>
  <c r="S69" i="5"/>
  <c r="R69" i="5"/>
  <c r="Q69" i="5"/>
  <c r="P69" i="5"/>
  <c r="S68" i="5"/>
  <c r="R68" i="5"/>
  <c r="Q68" i="5"/>
  <c r="P68" i="5"/>
  <c r="T68" i="5" s="1"/>
  <c r="S67" i="5"/>
  <c r="R67" i="5"/>
  <c r="Q67" i="5"/>
  <c r="P67" i="5"/>
  <c r="T67" i="5" s="1"/>
  <c r="S66" i="5"/>
  <c r="R66" i="5"/>
  <c r="Q66" i="5"/>
  <c r="P66" i="5"/>
  <c r="T66" i="5" s="1"/>
  <c r="S65" i="5"/>
  <c r="R65" i="5"/>
  <c r="Q65" i="5"/>
  <c r="P65" i="5"/>
  <c r="T65" i="5" s="1"/>
  <c r="S64" i="5"/>
  <c r="R64" i="5"/>
  <c r="Q64" i="5"/>
  <c r="P64" i="5"/>
  <c r="T64" i="5" s="1"/>
  <c r="S63" i="5"/>
  <c r="R63" i="5"/>
  <c r="Q63" i="5"/>
  <c r="P63" i="5"/>
  <c r="T63" i="5" s="1"/>
  <c r="S62" i="5"/>
  <c r="R62" i="5"/>
  <c r="Q62" i="5"/>
  <c r="P62" i="5"/>
  <c r="T62" i="5" s="1"/>
  <c r="S61" i="5"/>
  <c r="R61" i="5"/>
  <c r="Q61" i="5"/>
  <c r="P61" i="5"/>
  <c r="T61" i="5" s="1"/>
  <c r="S60" i="5"/>
  <c r="R60" i="5"/>
  <c r="Q60" i="5"/>
  <c r="P60" i="5"/>
  <c r="T60" i="5" s="1"/>
  <c r="S59" i="5"/>
  <c r="R59" i="5"/>
  <c r="Q59" i="5"/>
  <c r="P59" i="5"/>
  <c r="T59" i="5" s="1"/>
  <c r="S58" i="5"/>
  <c r="R58" i="5"/>
  <c r="Q58" i="5"/>
  <c r="P58" i="5"/>
  <c r="T58" i="5" s="1"/>
  <c r="S57" i="5"/>
  <c r="R57" i="5"/>
  <c r="Q57" i="5"/>
  <c r="P57" i="5"/>
  <c r="S56" i="5"/>
  <c r="R56" i="5"/>
  <c r="Q56" i="5"/>
  <c r="P56" i="5"/>
  <c r="T56" i="5" s="1"/>
  <c r="S55" i="5"/>
  <c r="R55" i="5"/>
  <c r="Q55" i="5"/>
  <c r="P55" i="5"/>
  <c r="T55" i="5" s="1"/>
  <c r="S54" i="5"/>
  <c r="R54" i="5"/>
  <c r="Q54" i="5"/>
  <c r="P54" i="5"/>
  <c r="T54" i="5" s="1"/>
  <c r="S53" i="5"/>
  <c r="R53" i="5"/>
  <c r="Q53" i="5"/>
  <c r="P53" i="5"/>
  <c r="T53" i="5" s="1"/>
  <c r="S52" i="5"/>
  <c r="R52" i="5"/>
  <c r="Q52" i="5"/>
  <c r="P52" i="5"/>
  <c r="T52" i="5" s="1"/>
  <c r="S51" i="5"/>
  <c r="R51" i="5"/>
  <c r="Q51" i="5"/>
  <c r="P51" i="5"/>
  <c r="T51" i="5" s="1"/>
  <c r="S50" i="5"/>
  <c r="R50" i="5"/>
  <c r="Q50" i="5"/>
  <c r="P50" i="5"/>
  <c r="T50" i="5" s="1"/>
  <c r="S49" i="5"/>
  <c r="R49" i="5"/>
  <c r="Q49" i="5"/>
  <c r="P49" i="5"/>
  <c r="T49" i="5" s="1"/>
  <c r="S48" i="5"/>
  <c r="Q48" i="5"/>
  <c r="P48" i="5"/>
  <c r="T48" i="5" s="1"/>
  <c r="S47" i="5"/>
  <c r="R47" i="5"/>
  <c r="Q47" i="5"/>
  <c r="P47" i="5"/>
  <c r="T47" i="5" s="1"/>
  <c r="S46" i="5"/>
  <c r="R46" i="5"/>
  <c r="Q46" i="5"/>
  <c r="P46" i="5"/>
  <c r="S45" i="5"/>
  <c r="T45" i="5" s="1"/>
  <c r="R45" i="5"/>
  <c r="Q45" i="5"/>
  <c r="P45" i="5"/>
  <c r="S44" i="5"/>
  <c r="R44" i="5"/>
  <c r="Q44" i="5"/>
  <c r="P44" i="5"/>
  <c r="T44" i="5" s="1"/>
  <c r="S43" i="5"/>
  <c r="R43" i="5"/>
  <c r="Q43" i="5"/>
  <c r="P43" i="5"/>
  <c r="T43" i="5" s="1"/>
  <c r="S42" i="5"/>
  <c r="R42" i="5"/>
  <c r="Q42" i="5"/>
  <c r="P42" i="5"/>
  <c r="T42" i="5" s="1"/>
  <c r="S41" i="5"/>
  <c r="R41" i="5"/>
  <c r="Q41" i="5"/>
  <c r="P41" i="5"/>
  <c r="T41" i="5" s="1"/>
  <c r="S40" i="5"/>
  <c r="R40" i="5"/>
  <c r="Q40" i="5"/>
  <c r="P40" i="5"/>
  <c r="T40" i="5" s="1"/>
  <c r="S39" i="5"/>
  <c r="R39" i="5"/>
  <c r="Q39" i="5"/>
  <c r="P39" i="5"/>
  <c r="T39" i="5" s="1"/>
  <c r="S38" i="5"/>
  <c r="R38" i="5"/>
  <c r="Q38" i="5"/>
  <c r="P38" i="5"/>
  <c r="T38" i="5" s="1"/>
  <c r="S37" i="5"/>
  <c r="R37" i="5"/>
  <c r="Q37" i="5"/>
  <c r="P37" i="5"/>
  <c r="T37" i="5" s="1"/>
  <c r="S36" i="5"/>
  <c r="R36" i="5"/>
  <c r="Q36" i="5"/>
  <c r="P36" i="5"/>
  <c r="T36" i="5" s="1"/>
  <c r="S35" i="5"/>
  <c r="R35" i="5"/>
  <c r="Q35" i="5"/>
  <c r="P35" i="5"/>
  <c r="T35" i="5" s="1"/>
  <c r="S34" i="5"/>
  <c r="R34" i="5"/>
  <c r="Q34" i="5"/>
  <c r="P34" i="5"/>
  <c r="S33" i="5"/>
  <c r="T33" i="5" s="1"/>
  <c r="R33" i="5"/>
  <c r="Q33" i="5"/>
  <c r="P33" i="5"/>
  <c r="S32" i="5"/>
  <c r="R32" i="5"/>
  <c r="Q32" i="5"/>
  <c r="P32" i="5"/>
  <c r="T32" i="5" s="1"/>
  <c r="S31" i="5"/>
  <c r="R31" i="5"/>
  <c r="Q31" i="5"/>
  <c r="P31" i="5"/>
  <c r="T31" i="5" s="1"/>
  <c r="S30" i="5"/>
  <c r="R30" i="5"/>
  <c r="Q30" i="5"/>
  <c r="P30" i="5"/>
  <c r="T30" i="5" s="1"/>
  <c r="S29" i="5"/>
  <c r="R29" i="5"/>
  <c r="Q29" i="5"/>
  <c r="P29" i="5"/>
  <c r="T29" i="5" s="1"/>
  <c r="S28" i="5"/>
  <c r="R28" i="5"/>
  <c r="Q28" i="5"/>
  <c r="P28" i="5"/>
  <c r="T28" i="5" s="1"/>
  <c r="S27" i="5"/>
  <c r="R27" i="5"/>
  <c r="Q27" i="5"/>
  <c r="P27" i="5"/>
  <c r="T27" i="5" s="1"/>
  <c r="S26" i="5"/>
  <c r="R26" i="5"/>
  <c r="Q26" i="5"/>
  <c r="P26" i="5"/>
  <c r="T26" i="5" s="1"/>
  <c r="S25" i="5"/>
  <c r="Q25" i="5"/>
  <c r="P25" i="5"/>
  <c r="T25" i="5" s="1"/>
  <c r="S24" i="5"/>
  <c r="R24" i="5"/>
  <c r="Q24" i="5"/>
  <c r="P24" i="5"/>
  <c r="T24" i="5" s="1"/>
  <c r="S23" i="5"/>
  <c r="R23" i="5"/>
  <c r="Q23" i="5"/>
  <c r="P23" i="5"/>
  <c r="T23" i="5" s="1"/>
  <c r="S22" i="5"/>
  <c r="R22" i="5"/>
  <c r="Q22" i="5"/>
  <c r="P22" i="5"/>
  <c r="S21" i="5"/>
  <c r="R21" i="5"/>
  <c r="T21" i="5" s="1"/>
  <c r="Q21" i="5"/>
  <c r="P21" i="5"/>
  <c r="S20" i="5"/>
  <c r="R20" i="5"/>
  <c r="Q20" i="5"/>
  <c r="P20" i="5"/>
  <c r="T20" i="5" s="1"/>
  <c r="S19" i="5"/>
  <c r="R19" i="5"/>
  <c r="Q19" i="5"/>
  <c r="P19" i="5"/>
  <c r="T19" i="5" s="1"/>
  <c r="S18" i="5"/>
  <c r="R18" i="5"/>
  <c r="Q18" i="5"/>
  <c r="P18" i="5"/>
  <c r="T18" i="5" s="1"/>
  <c r="S17" i="5"/>
  <c r="R17" i="5"/>
  <c r="Q17" i="5"/>
  <c r="P17" i="5"/>
  <c r="T17" i="5" s="1"/>
  <c r="S16" i="5"/>
  <c r="R16" i="5"/>
  <c r="Q16" i="5"/>
  <c r="P16" i="5"/>
  <c r="T16" i="5" s="1"/>
  <c r="S15" i="5"/>
  <c r="R15" i="5"/>
  <c r="Q15" i="5"/>
  <c r="P15" i="5"/>
  <c r="T15" i="5" s="1"/>
  <c r="S14" i="5"/>
  <c r="R14" i="5"/>
  <c r="Q14" i="5"/>
  <c r="P14" i="5"/>
  <c r="T14" i="5" s="1"/>
  <c r="S13" i="5"/>
  <c r="R13" i="5"/>
  <c r="Q13" i="5"/>
  <c r="P13" i="5"/>
  <c r="T13" i="5" s="1"/>
  <c r="S12" i="5"/>
  <c r="R12" i="5"/>
  <c r="Q12" i="5"/>
  <c r="P12" i="5"/>
  <c r="T12" i="5" s="1"/>
  <c r="S11" i="5"/>
  <c r="R11" i="5"/>
  <c r="Q11" i="5"/>
  <c r="P11" i="5"/>
  <c r="T11" i="5" s="1"/>
  <c r="S10" i="5"/>
  <c r="R10" i="5"/>
  <c r="Q10" i="5"/>
  <c r="P10" i="5"/>
  <c r="T10" i="5" s="1"/>
  <c r="O9" i="5"/>
  <c r="N9" i="5"/>
  <c r="H9" i="5"/>
  <c r="G9" i="5"/>
  <c r="T21" i="4" l="1"/>
  <c r="T28" i="4"/>
  <c r="T31" i="4"/>
  <c r="T43" i="4"/>
  <c r="T29" i="4"/>
  <c r="T35" i="4"/>
  <c r="T38" i="4"/>
  <c r="T41" i="4"/>
  <c r="T26" i="4"/>
  <c r="T36" i="4"/>
  <c r="T39" i="4"/>
  <c r="T27" i="4"/>
  <c r="T12" i="4"/>
  <c r="T15" i="4"/>
  <c r="T18" i="4"/>
  <c r="T24" i="4"/>
  <c r="R9" i="4"/>
  <c r="Q9" i="4"/>
  <c r="P9" i="4"/>
  <c r="T10" i="4"/>
  <c r="S9" i="4"/>
  <c r="P8" i="3"/>
  <c r="T19" i="3"/>
  <c r="R8" i="3"/>
  <c r="S8" i="3"/>
  <c r="Q8" i="3"/>
  <c r="Q9" i="5"/>
  <c r="R9" i="5"/>
  <c r="T9" i="5"/>
  <c r="P9" i="5"/>
  <c r="S9" i="5"/>
  <c r="T9" i="4" l="1"/>
  <c r="T8" i="3"/>
</calcChain>
</file>

<file path=xl/sharedStrings.xml><?xml version="1.0" encoding="utf-8"?>
<sst xmlns="http://schemas.openxmlformats.org/spreadsheetml/2006/main" count="1608" uniqueCount="570">
  <si>
    <t>Adres budynku - ulica</t>
  </si>
  <si>
    <t>Nr bud.</t>
  </si>
  <si>
    <t>Obręb</t>
  </si>
  <si>
    <t>Arkusz mapy</t>
  </si>
  <si>
    <t>Numer działki</t>
  </si>
  <si>
    <t>Suma:</t>
  </si>
  <si>
    <t>A</t>
  </si>
  <si>
    <t>10\9</t>
  </si>
  <si>
    <t>21</t>
  </si>
  <si>
    <t>B</t>
  </si>
  <si>
    <t>16\2</t>
  </si>
  <si>
    <t>62\2</t>
  </si>
  <si>
    <t>25</t>
  </si>
  <si>
    <t>6\2</t>
  </si>
  <si>
    <t>40</t>
  </si>
  <si>
    <t>8\4</t>
  </si>
  <si>
    <t>Lp.</t>
  </si>
  <si>
    <t>4\20</t>
  </si>
  <si>
    <t>67\1</t>
  </si>
  <si>
    <t>2\1</t>
  </si>
  <si>
    <t>9</t>
  </si>
  <si>
    <t>62\1</t>
  </si>
  <si>
    <t>11</t>
  </si>
  <si>
    <t>R</t>
  </si>
  <si>
    <t>Adamczewskich</t>
  </si>
  <si>
    <t>Bednarska</t>
  </si>
  <si>
    <t>Brzezińska</t>
  </si>
  <si>
    <t>Budziszyńska</t>
  </si>
  <si>
    <t>Bulwar Ikara</t>
  </si>
  <si>
    <t>Chociebuska</t>
  </si>
  <si>
    <t>Chwałkowska</t>
  </si>
  <si>
    <t>Dobrzańska</t>
  </si>
  <si>
    <t>Dolnobrzeska</t>
  </si>
  <si>
    <t>Eluarda</t>
  </si>
  <si>
    <t>Główna</t>
  </si>
  <si>
    <t>Gołężycka</t>
  </si>
  <si>
    <t>Górecka</t>
  </si>
  <si>
    <t>Górnicza</t>
  </si>
  <si>
    <t>Gromadzka</t>
  </si>
  <si>
    <t>Gwarecka</t>
  </si>
  <si>
    <t>Hermanowska</t>
  </si>
  <si>
    <t>Hutnicza</t>
  </si>
  <si>
    <t>Hynka</t>
  </si>
  <si>
    <t>Ignuta</t>
  </si>
  <si>
    <t>Jajczarska</t>
  </si>
  <si>
    <t>Jeleniogórska</t>
  </si>
  <si>
    <t>Jerzmanowska</t>
  </si>
  <si>
    <t>Karczemna</t>
  </si>
  <si>
    <t>Klecińska</t>
  </si>
  <si>
    <t>Komorowska</t>
  </si>
  <si>
    <t>Kosmonautów</t>
  </si>
  <si>
    <t>Kozanowska</t>
  </si>
  <si>
    <t>Krępicka</t>
  </si>
  <si>
    <t>Legnicka</t>
  </si>
  <si>
    <t>Lotnicza</t>
  </si>
  <si>
    <t>Majchra</t>
  </si>
  <si>
    <t>Marszowicka</t>
  </si>
  <si>
    <t>Maślicka</t>
  </si>
  <si>
    <t>Miodowa</t>
  </si>
  <si>
    <t>Murarska</t>
  </si>
  <si>
    <t>Nowodworska</t>
  </si>
  <si>
    <t>Objazdowa</t>
  </si>
  <si>
    <t>Osmańczyka</t>
  </si>
  <si>
    <t>Pałucka</t>
  </si>
  <si>
    <t>Papiernicza</t>
  </si>
  <si>
    <t>Piekarska</t>
  </si>
  <si>
    <t>Pilczycka</t>
  </si>
  <si>
    <t>Piwowarska</t>
  </si>
  <si>
    <t>Płońskiego</t>
  </si>
  <si>
    <t>Porębska</t>
  </si>
  <si>
    <t>Północna</t>
  </si>
  <si>
    <t>Promenada</t>
  </si>
  <si>
    <t>Pustecka</t>
  </si>
  <si>
    <t>Rajska</t>
  </si>
  <si>
    <t>Robotnicza</t>
  </si>
  <si>
    <t>Rubczaka</t>
  </si>
  <si>
    <t>Rumiankowa</t>
  </si>
  <si>
    <t>Skoczylasa</t>
  </si>
  <si>
    <t>Średzka 13</t>
  </si>
  <si>
    <t>Stabłowicka</t>
  </si>
  <si>
    <t>Strachowicka</t>
  </si>
  <si>
    <t>Szklarska</t>
  </si>
  <si>
    <t>Średzka</t>
  </si>
  <si>
    <t>Świeża</t>
  </si>
  <si>
    <t>Tkacka</t>
  </si>
  <si>
    <t>Towarowa</t>
  </si>
  <si>
    <t>Wełniana</t>
  </si>
  <si>
    <t>Wojrowicka</t>
  </si>
  <si>
    <t>Wolska</t>
  </si>
  <si>
    <t>Wschowska</t>
  </si>
  <si>
    <t>Złotnicka</t>
  </si>
  <si>
    <t>Żernicka</t>
  </si>
  <si>
    <t>Jerzmanowo</t>
  </si>
  <si>
    <t>Pilczyce</t>
  </si>
  <si>
    <t>2\23</t>
  </si>
  <si>
    <t>Leśnica</t>
  </si>
  <si>
    <t>67\4</t>
  </si>
  <si>
    <t>Nowy Dwór</t>
  </si>
  <si>
    <t>24\22,23\14</t>
  </si>
  <si>
    <t>23\13</t>
  </si>
  <si>
    <t>Gądów Mały</t>
  </si>
  <si>
    <t>5/145</t>
  </si>
  <si>
    <t>5\2,6\7</t>
  </si>
  <si>
    <t>Stabłowice</t>
  </si>
  <si>
    <t>Kozanów</t>
  </si>
  <si>
    <t>75\5</t>
  </si>
  <si>
    <t>14\1</t>
  </si>
  <si>
    <t>88\5</t>
  </si>
  <si>
    <t>93\4,</t>
  </si>
  <si>
    <t>18\2</t>
  </si>
  <si>
    <t>28, 29</t>
  </si>
  <si>
    <t>Marszowice</t>
  </si>
  <si>
    <t>32\52</t>
  </si>
  <si>
    <t>75\1</t>
  </si>
  <si>
    <t>93\1</t>
  </si>
  <si>
    <t>80\19, 80\11, 80\5, 80\12, 80\13, 80\14, 80\15, 80\18, 95</t>
  </si>
  <si>
    <t>23\7, 23\25</t>
  </si>
  <si>
    <t>77</t>
  </si>
  <si>
    <t>113\60</t>
  </si>
  <si>
    <t>80</t>
  </si>
  <si>
    <t>112\25,112\24</t>
  </si>
  <si>
    <t>Ratyń</t>
  </si>
  <si>
    <t>b</t>
  </si>
  <si>
    <t>63/17</t>
  </si>
  <si>
    <t>63\27</t>
  </si>
  <si>
    <t>Kuźniki</t>
  </si>
  <si>
    <t>18\6</t>
  </si>
  <si>
    <t>85\15</t>
  </si>
  <si>
    <t>5/267</t>
  </si>
  <si>
    <t>4\2, 18, 19\1, 20\3, 21\3</t>
  </si>
  <si>
    <t>56\1</t>
  </si>
  <si>
    <t xml:space="preserve"> </t>
  </si>
  <si>
    <t>cz. 47</t>
  </si>
  <si>
    <t>38\2</t>
  </si>
  <si>
    <t xml:space="preserve">Pracze Odrzańskie </t>
  </si>
  <si>
    <t>Muchobór Mały</t>
  </si>
  <si>
    <t>240\2</t>
  </si>
  <si>
    <t>235\2, 235\4</t>
  </si>
  <si>
    <t>5\45</t>
  </si>
  <si>
    <t>5\34</t>
  </si>
  <si>
    <t>6\34</t>
  </si>
  <si>
    <t>Złotniki</t>
  </si>
  <si>
    <t>48\9, 48\15</t>
  </si>
  <si>
    <t>20\13</t>
  </si>
  <si>
    <t>22\7,22\8,22\6,22\5,22\4</t>
  </si>
  <si>
    <t>100\3</t>
  </si>
  <si>
    <t>10\17, 10\27, cz. 130\3</t>
  </si>
  <si>
    <t>66\1</t>
  </si>
  <si>
    <t>65\1</t>
  </si>
  <si>
    <t>3, 4</t>
  </si>
  <si>
    <t>Popowice</t>
  </si>
  <si>
    <t>5\4</t>
  </si>
  <si>
    <t>12\1</t>
  </si>
  <si>
    <t>10\1, 10\4,10\11</t>
  </si>
  <si>
    <t>16, cz. 19</t>
  </si>
  <si>
    <t>Maślice</t>
  </si>
  <si>
    <t>30/2,31/2,32/2,33/2</t>
  </si>
  <si>
    <t>14\2</t>
  </si>
  <si>
    <t>48\1</t>
  </si>
  <si>
    <t>32\1, 32\2, 33</t>
  </si>
  <si>
    <t>36,37,38,39</t>
  </si>
  <si>
    <t>12\65</t>
  </si>
  <si>
    <t>10\25,10\26</t>
  </si>
  <si>
    <t>10\27,10\28</t>
  </si>
  <si>
    <t>10\24,10\29,10\30</t>
  </si>
  <si>
    <t>12\62</t>
  </si>
  <si>
    <t>12\73</t>
  </si>
  <si>
    <t>10\32,10\22</t>
  </si>
  <si>
    <t>25\8, 27\7</t>
  </si>
  <si>
    <t xml:space="preserve">39, 12\28, 12\27, </t>
  </si>
  <si>
    <t>12\25</t>
  </si>
  <si>
    <t>7/31,7/30</t>
  </si>
  <si>
    <t>12\34, 13\14</t>
  </si>
  <si>
    <t>2\6</t>
  </si>
  <si>
    <t>Żerniki</t>
  </si>
  <si>
    <t>68\4</t>
  </si>
  <si>
    <t>9\3, 9\4, 46\2, 38\10</t>
  </si>
  <si>
    <t xml:space="preserve">23\6,33\2, 34 </t>
  </si>
  <si>
    <t>\11</t>
  </si>
  <si>
    <t>2\15</t>
  </si>
  <si>
    <t>Pracze Odrzańskie</t>
  </si>
  <si>
    <t>29/6, 30/14</t>
  </si>
  <si>
    <t>4, 3\2</t>
  </si>
  <si>
    <t>2\5, 2\6</t>
  </si>
  <si>
    <t>128\45</t>
  </si>
  <si>
    <t>113\62, cz. 113\58</t>
  </si>
  <si>
    <t>7\32, 7\35, 7\36</t>
  </si>
  <si>
    <t>20\3, 20\4</t>
  </si>
  <si>
    <t>31\2</t>
  </si>
  <si>
    <t>12\2</t>
  </si>
  <si>
    <t>26, 27</t>
  </si>
  <si>
    <t>6\12</t>
  </si>
  <si>
    <t>3\12, 3\15</t>
  </si>
  <si>
    <t xml:space="preserve">25\8, 25\9 </t>
  </si>
  <si>
    <t>43,42,44, 50, 51\2</t>
  </si>
  <si>
    <t>123, 113\1</t>
  </si>
  <si>
    <t>Grabiszyn</t>
  </si>
  <si>
    <t>cz.6\9</t>
  </si>
  <si>
    <t>37, 38, 39\2</t>
  </si>
  <si>
    <t>75\3, 104</t>
  </si>
  <si>
    <t>13\4</t>
  </si>
  <si>
    <t>11\4, 11\5</t>
  </si>
  <si>
    <t>18\2,19</t>
  </si>
  <si>
    <t>przy 11,13\2,13\4</t>
  </si>
  <si>
    <t>13\2, 13\3</t>
  </si>
  <si>
    <t>53\4</t>
  </si>
  <si>
    <t>30\1</t>
  </si>
  <si>
    <t>34\5</t>
  </si>
  <si>
    <t>38\3</t>
  </si>
  <si>
    <t>83\23, 83\20</t>
  </si>
  <si>
    <t>82\4</t>
  </si>
  <si>
    <t>14\14</t>
  </si>
  <si>
    <t>1\13, 1\5</t>
  </si>
  <si>
    <t>14\23</t>
  </si>
  <si>
    <t>6\22</t>
  </si>
  <si>
    <t>125\2</t>
  </si>
  <si>
    <t>123\6</t>
  </si>
  <si>
    <t>136</t>
  </si>
  <si>
    <t>2\2</t>
  </si>
  <si>
    <t>16\24</t>
  </si>
  <si>
    <t>12\1, 12\5,12/6</t>
  </si>
  <si>
    <t>3\3</t>
  </si>
  <si>
    <t>63\10</t>
  </si>
  <si>
    <t>69\4, 69\3, 70, 102</t>
  </si>
  <si>
    <t>31</t>
  </si>
  <si>
    <t>76\2</t>
  </si>
  <si>
    <t>Wykaz terenów zewnętrznych - dzielnica Fabryczna - Rejon R</t>
  </si>
  <si>
    <t>Wykaz terenów zewnętrznych - dzielnica Fabryczna - Rejon S</t>
  </si>
  <si>
    <t>S</t>
  </si>
  <si>
    <t>Altanowa</t>
  </si>
  <si>
    <t>29\34</t>
  </si>
  <si>
    <t>Blacharska</t>
  </si>
  <si>
    <t>62\7,62\9</t>
  </si>
  <si>
    <t>62\6</t>
  </si>
  <si>
    <t>Buska</t>
  </si>
  <si>
    <t>1\62</t>
  </si>
  <si>
    <t>Fiołkowa</t>
  </si>
  <si>
    <t>12\16,12\19</t>
  </si>
  <si>
    <t>35\1,16\1,36\1</t>
  </si>
  <si>
    <t>Gajowicka</t>
  </si>
  <si>
    <t>/1</t>
  </si>
  <si>
    <t>17\4, 10\5</t>
  </si>
  <si>
    <t xml:space="preserve">15\2 </t>
  </si>
  <si>
    <t xml:space="preserve">14\7 </t>
  </si>
  <si>
    <t>13\5</t>
  </si>
  <si>
    <t>85\4</t>
  </si>
  <si>
    <t>Grabiszyńska</t>
  </si>
  <si>
    <t>18\50</t>
  </si>
  <si>
    <t>2\2, 2\3, 2\6</t>
  </si>
  <si>
    <t>22\14</t>
  </si>
  <si>
    <t>Grochowa</t>
  </si>
  <si>
    <t>21\50</t>
  </si>
  <si>
    <t>25\20</t>
  </si>
  <si>
    <t>Hallera</t>
  </si>
  <si>
    <t>11\9, 10/1</t>
  </si>
  <si>
    <t xml:space="preserve"> 6\29</t>
  </si>
  <si>
    <t>3\11</t>
  </si>
  <si>
    <t>94\9,76\3,76\2</t>
  </si>
  <si>
    <t>113\15</t>
  </si>
  <si>
    <t>143\14</t>
  </si>
  <si>
    <t>5\26</t>
  </si>
  <si>
    <t>3\15,3\16</t>
  </si>
  <si>
    <t>173\12</t>
  </si>
  <si>
    <t>198\10</t>
  </si>
  <si>
    <t>1\26</t>
  </si>
  <si>
    <t>223\4</t>
  </si>
  <si>
    <t>224\2, 224/1</t>
  </si>
  <si>
    <t>6\14,6\17</t>
  </si>
  <si>
    <t>157\18</t>
  </si>
  <si>
    <t>Hłaski</t>
  </si>
  <si>
    <t>Muchobór Wielki</t>
  </si>
  <si>
    <t>2\73</t>
  </si>
  <si>
    <t>Jordanowska</t>
  </si>
  <si>
    <t>Oporów</t>
  </si>
  <si>
    <t>Karmelkowa</t>
  </si>
  <si>
    <t>Karpacka</t>
  </si>
  <si>
    <t>Muchobór Wlk.</t>
  </si>
  <si>
    <t>Kreślarska</t>
  </si>
  <si>
    <t>73\9, 76\6, 76\2</t>
  </si>
  <si>
    <t>Krucza</t>
  </si>
  <si>
    <t>6\7,6\5</t>
  </si>
  <si>
    <t>5\7,5\1,5\2,4\9</t>
  </si>
  <si>
    <t>2\33</t>
  </si>
  <si>
    <t>7\4,7\3</t>
  </si>
  <si>
    <t>5\6</t>
  </si>
  <si>
    <t>15\54</t>
  </si>
  <si>
    <t>4\6</t>
  </si>
  <si>
    <t>Krzemieniecka</t>
  </si>
  <si>
    <t>Kwaśna</t>
  </si>
  <si>
    <t>2\31</t>
  </si>
  <si>
    <t xml:space="preserve">Łaska </t>
  </si>
  <si>
    <t>Makowa</t>
  </si>
  <si>
    <t>238\2</t>
  </si>
  <si>
    <t>Męcińskiego</t>
  </si>
  <si>
    <t>130\2</t>
  </si>
  <si>
    <t>Mielecka</t>
  </si>
  <si>
    <t>41\27</t>
  </si>
  <si>
    <t>25\34</t>
  </si>
  <si>
    <t>25\31</t>
  </si>
  <si>
    <t>41\41</t>
  </si>
  <si>
    <t>37\8</t>
  </si>
  <si>
    <t>1\51</t>
  </si>
  <si>
    <t>44\18</t>
  </si>
  <si>
    <t>1\54</t>
  </si>
  <si>
    <t>44\8</t>
  </si>
  <si>
    <t>44\17</t>
  </si>
  <si>
    <t>1\55</t>
  </si>
  <si>
    <t>Modlińska</t>
  </si>
  <si>
    <t>37\3</t>
  </si>
  <si>
    <t>Nasturcjowa</t>
  </si>
  <si>
    <t>7\36, 7\40</t>
  </si>
  <si>
    <t>5\35,5\36</t>
  </si>
  <si>
    <t>Odkrywców</t>
  </si>
  <si>
    <t>Ostrowskiego</t>
  </si>
  <si>
    <t>Piastów</t>
  </si>
  <si>
    <t>3\2</t>
  </si>
  <si>
    <t>Pionierska</t>
  </si>
  <si>
    <t>Podróżnicza</t>
  </si>
  <si>
    <t>23\2</t>
  </si>
  <si>
    <t>214</t>
  </si>
  <si>
    <t>Połaniecka</t>
  </si>
  <si>
    <t>44\20</t>
  </si>
  <si>
    <t>Pracy</t>
  </si>
  <si>
    <t>7\9</t>
  </si>
  <si>
    <t>226\8</t>
  </si>
  <si>
    <t>Pretficza</t>
  </si>
  <si>
    <t>24\5</t>
  </si>
  <si>
    <t>Rakietowa</t>
  </si>
  <si>
    <t>Samborska</t>
  </si>
  <si>
    <t>73,72\1,72\2</t>
  </si>
  <si>
    <t>25\4,25\2</t>
  </si>
  <si>
    <t>Saperów</t>
  </si>
  <si>
    <t>15\4,15\3</t>
  </si>
  <si>
    <t>14\2,14\4</t>
  </si>
  <si>
    <t>12\5,12\3</t>
  </si>
  <si>
    <t>11\2</t>
  </si>
  <si>
    <t>9\4,9\2</t>
  </si>
  <si>
    <t>18</t>
  </si>
  <si>
    <t>Solskiego</t>
  </si>
  <si>
    <t>Stalowa</t>
  </si>
  <si>
    <t>2\36</t>
  </si>
  <si>
    <t>Stalowowolska</t>
  </si>
  <si>
    <t>19\37</t>
  </si>
  <si>
    <t>Stanisławowska</t>
  </si>
  <si>
    <t>1,3</t>
  </si>
  <si>
    <t>38</t>
  </si>
  <si>
    <t>59\1</t>
  </si>
  <si>
    <t>50\1,50\2</t>
  </si>
  <si>
    <t>17\2,13</t>
  </si>
  <si>
    <t>27</t>
  </si>
  <si>
    <t>10\2,14</t>
  </si>
  <si>
    <t>Stopnicka</t>
  </si>
  <si>
    <t>6\31</t>
  </si>
  <si>
    <t>Sztabowa</t>
  </si>
  <si>
    <t>Śniegockiego</t>
  </si>
  <si>
    <t>Trawowa</t>
  </si>
  <si>
    <t>6\3</t>
  </si>
  <si>
    <t>5\2</t>
  </si>
  <si>
    <t>Wiejska</t>
  </si>
  <si>
    <t>Żeglarska</t>
  </si>
  <si>
    <t>Wykaz terenów zewnętrznych - dzielnica Fabryczna - Rejon T</t>
  </si>
  <si>
    <t>T</t>
  </si>
  <si>
    <t>Brązowa</t>
  </si>
  <si>
    <t>4\35</t>
  </si>
  <si>
    <t>4\12</t>
  </si>
  <si>
    <t>8\46, 8\45, 8\44</t>
  </si>
  <si>
    <t>15\2</t>
  </si>
  <si>
    <t>2\62</t>
  </si>
  <si>
    <t>11\55</t>
  </si>
  <si>
    <t>2\60</t>
  </si>
  <si>
    <t>2\63</t>
  </si>
  <si>
    <t>\23</t>
  </si>
  <si>
    <t>11\41, 30</t>
  </si>
  <si>
    <t>Jemiołowa Bazarek</t>
  </si>
  <si>
    <t>cz.14</t>
  </si>
  <si>
    <t>Jemiołowa</t>
  </si>
  <si>
    <t>26\56</t>
  </si>
  <si>
    <t>37\53</t>
  </si>
  <si>
    <t>32\47, 34\40</t>
  </si>
  <si>
    <t>41\17,41\4</t>
  </si>
  <si>
    <t>Kłośna</t>
  </si>
  <si>
    <t>13\25</t>
  </si>
  <si>
    <t>Lubuska</t>
  </si>
  <si>
    <t>19\26</t>
  </si>
  <si>
    <t>2\10</t>
  </si>
  <si>
    <t>Lwowska</t>
  </si>
  <si>
    <t>16\11,19\25</t>
  </si>
  <si>
    <t>37\65</t>
  </si>
  <si>
    <t>37\61</t>
  </si>
  <si>
    <t>21\8</t>
  </si>
  <si>
    <t>Mosiężna</t>
  </si>
  <si>
    <t>5\24</t>
  </si>
  <si>
    <t>9\30, 9\31, 9\32, 9\33</t>
  </si>
  <si>
    <t>Ołowiana</t>
  </si>
  <si>
    <t>Pereca</t>
  </si>
  <si>
    <t>20\17,21</t>
  </si>
  <si>
    <t>Skwierzyńska</t>
  </si>
  <si>
    <t>37\67, 37\45</t>
  </si>
  <si>
    <t>Spiżowa</t>
  </si>
  <si>
    <t>8\27</t>
  </si>
  <si>
    <t>8\31</t>
  </si>
  <si>
    <t>5\22</t>
  </si>
  <si>
    <t>4\37</t>
  </si>
  <si>
    <t>11\15,11\14,8\2,7\5</t>
  </si>
  <si>
    <r>
      <t>Tereny zewn. do sprzątania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</si>
  <si>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</si>
  <si>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7x/tydz.</t>
  </si>
  <si>
    <t>RAZEM do sprzątania  5x/tydz.</t>
  </si>
  <si>
    <t>RAZEM do sprzątania  1x/tydz.</t>
  </si>
  <si>
    <t>Rej. R.</t>
  </si>
  <si>
    <t>Rej. S.</t>
  </si>
  <si>
    <t>Rej. M.</t>
  </si>
  <si>
    <t>CZĘSTOTLIWOŚĆ</t>
  </si>
  <si>
    <t>Tereny zewn. Gminy  m2</t>
  </si>
  <si>
    <t>Wnętrza międzyblokowe  m2</t>
  </si>
  <si>
    <t>Numer sekcji</t>
  </si>
  <si>
    <t>Arkusz mapy (ArcGis)</t>
  </si>
  <si>
    <r>
      <t>Pow.działki w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</si>
  <si>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2x/tydz.</t>
  </si>
  <si>
    <t xml:space="preserve">RAZEM do sprzątania  </t>
  </si>
  <si>
    <t>12</t>
  </si>
  <si>
    <t>BC17</t>
  </si>
  <si>
    <t>BN38</t>
  </si>
  <si>
    <t>BW16</t>
  </si>
  <si>
    <t>BW15</t>
  </si>
  <si>
    <t>AY40</t>
  </si>
  <si>
    <t>AX40</t>
  </si>
  <si>
    <t>BF42</t>
  </si>
  <si>
    <t>AZ50</t>
  </si>
  <si>
    <t>CD27</t>
  </si>
  <si>
    <t>BN45</t>
  </si>
  <si>
    <t>BV16</t>
  </si>
  <si>
    <t>BX16</t>
  </si>
  <si>
    <t>BZ15</t>
  </si>
  <si>
    <t>BW14</t>
  </si>
  <si>
    <t>BX14</t>
  </si>
  <si>
    <t>CE27</t>
  </si>
  <si>
    <t>CJ22</t>
  </si>
  <si>
    <t>BO43, BN42</t>
  </si>
  <si>
    <t>CD25</t>
  </si>
  <si>
    <t>CB27</t>
  </si>
  <si>
    <t>BL38</t>
  </si>
  <si>
    <t>BM39</t>
  </si>
  <si>
    <t>BO49</t>
  </si>
  <si>
    <t>BO39</t>
  </si>
  <si>
    <t>BK10</t>
  </si>
  <si>
    <t>BR39</t>
  </si>
  <si>
    <t>BR40</t>
  </si>
  <si>
    <t>BF37</t>
  </si>
  <si>
    <t>BF36</t>
  </si>
  <si>
    <t>BL39</t>
  </si>
  <si>
    <t>BE40</t>
  </si>
  <si>
    <t>BS41</t>
  </si>
  <si>
    <t>BS12</t>
  </si>
  <si>
    <t>BU18</t>
  </si>
  <si>
    <t>BV18</t>
  </si>
  <si>
    <t>BD17</t>
  </si>
  <si>
    <t>BD15</t>
  </si>
  <si>
    <t>CO28</t>
  </si>
  <si>
    <t>AS42</t>
  </si>
  <si>
    <t>AW38</t>
  </si>
  <si>
    <t>BT21</t>
  </si>
  <si>
    <t>BU19</t>
  </si>
  <si>
    <t>BN44</t>
  </si>
  <si>
    <t>BY14</t>
  </si>
  <si>
    <t>BY13</t>
  </si>
  <si>
    <t>BE46</t>
  </si>
  <si>
    <t>BG45</t>
  </si>
  <si>
    <t>BI42</t>
  </si>
  <si>
    <t>BS17</t>
  </si>
  <si>
    <t>BV36</t>
  </si>
  <si>
    <t>BW36</t>
  </si>
  <si>
    <t>CC31</t>
  </si>
  <si>
    <t>BR12</t>
  </si>
  <si>
    <t>BM38</t>
  </si>
  <si>
    <t>AY39</t>
  </si>
  <si>
    <t>AZ39</t>
  </si>
  <si>
    <t>AZ38</t>
  </si>
  <si>
    <t>BD31</t>
  </si>
  <si>
    <t>CH24</t>
  </si>
  <si>
    <t>BO43</t>
  </si>
  <si>
    <t>CO27</t>
  </si>
  <si>
    <t>BL42</t>
  </si>
  <si>
    <t>BP40</t>
  </si>
  <si>
    <t>BP39</t>
  </si>
  <si>
    <t>BQ39</t>
  </si>
  <si>
    <t>BU37</t>
  </si>
  <si>
    <t>CL27</t>
  </si>
  <si>
    <t>BU16</t>
  </si>
  <si>
    <t>BT16</t>
  </si>
  <si>
    <t>BT22</t>
  </si>
  <si>
    <t>CC33</t>
  </si>
  <si>
    <t>BQ18</t>
  </si>
  <si>
    <t>BQ12</t>
  </si>
  <si>
    <t>BQ11</t>
  </si>
  <si>
    <t>BS20</t>
  </si>
  <si>
    <t>AW48</t>
  </si>
  <si>
    <t>AX47</t>
  </si>
  <si>
    <t>BT15</t>
  </si>
  <si>
    <t>BD32</t>
  </si>
  <si>
    <t>BU17</t>
  </si>
  <si>
    <t>BT17</t>
  </si>
  <si>
    <t>BP18</t>
  </si>
  <si>
    <t>CB22</t>
  </si>
  <si>
    <t>CC22</t>
  </si>
  <si>
    <t>CD22</t>
  </si>
  <si>
    <t>CJ24</t>
  </si>
  <si>
    <t>CI24</t>
  </si>
  <si>
    <t>CL25</t>
  </si>
  <si>
    <t>BC27</t>
  </si>
  <si>
    <t>BV15</t>
  </si>
  <si>
    <t>CC25</t>
  </si>
  <si>
    <t>BN39</t>
  </si>
  <si>
    <t>CK25</t>
  </si>
  <si>
    <t>CD23</t>
  </si>
  <si>
    <t>AY38</t>
  </si>
  <si>
    <t>BR21</t>
  </si>
  <si>
    <t>BE31</t>
  </si>
  <si>
    <t>BF30</t>
  </si>
  <si>
    <t>BF29</t>
  </si>
  <si>
    <t>726d</t>
  </si>
  <si>
    <t>755c</t>
  </si>
  <si>
    <t>736d</t>
  </si>
  <si>
    <t>734a</t>
  </si>
  <si>
    <t>756b</t>
  </si>
  <si>
    <t>716c</t>
  </si>
  <si>
    <t>724b</t>
  </si>
  <si>
    <t>734c</t>
  </si>
  <si>
    <t>727c</t>
  </si>
  <si>
    <t>746b</t>
  </si>
  <si>
    <t>735d</t>
  </si>
  <si>
    <t>735a</t>
  </si>
  <si>
    <t>735c</t>
  </si>
  <si>
    <t>711b</t>
  </si>
  <si>
    <t>753a</t>
  </si>
  <si>
    <t>763c</t>
  </si>
  <si>
    <t>721c</t>
  </si>
  <si>
    <t>735b</t>
  </si>
  <si>
    <t>726c</t>
  </si>
  <si>
    <t>723a</t>
  </si>
  <si>
    <t>722b</t>
  </si>
  <si>
    <t>736b</t>
  </si>
  <si>
    <t>736a,b</t>
  </si>
  <si>
    <t>736c</t>
  </si>
  <si>
    <t>756a</t>
  </si>
  <si>
    <t>746c</t>
  </si>
  <si>
    <t>724C</t>
  </si>
  <si>
    <t>735C</t>
  </si>
  <si>
    <t>724c</t>
  </si>
  <si>
    <t>763d</t>
  </si>
  <si>
    <t>744b</t>
  </si>
  <si>
    <t>736a</t>
  </si>
  <si>
    <t>620d</t>
  </si>
  <si>
    <t>711c</t>
  </si>
  <si>
    <t>746d</t>
  </si>
  <si>
    <t>746a</t>
  </si>
  <si>
    <t xml:space="preserve">753c, </t>
  </si>
  <si>
    <t>721b</t>
  </si>
  <si>
    <t>711d</t>
  </si>
  <si>
    <t>753c</t>
  </si>
  <si>
    <t>716a</t>
  </si>
  <si>
    <t>717a</t>
  </si>
  <si>
    <t>716b</t>
  </si>
  <si>
    <t>717b</t>
  </si>
  <si>
    <t>716d</t>
  </si>
  <si>
    <t>717d</t>
  </si>
  <si>
    <t>726b</t>
  </si>
  <si>
    <t>717c</t>
  </si>
  <si>
    <t>727a</t>
  </si>
  <si>
    <t>706c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</si>
</sst>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1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Protection="1">
      <protection hidden="1"/>
    </xf>
    <xf numFmtId="49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1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7" fillId="2" borderId="1" xfId="1" applyFont="1" applyFill="1" applyBorder="1" applyAlignment="1" applyProtection="1">
      <alignment horizontal="center" vertical="center" wrapText="1"/>
      <protection hidden="1"/>
    </xf>
    <xf numFmtId="0" fontId="7" fillId="4" borderId="1" xfId="1" applyFont="1" applyFill="1" applyBorder="1" applyAlignment="1" applyProtection="1">
      <alignment horizontal="center" vertical="center" wrapText="1"/>
      <protection hidden="1"/>
    </xf>
    <xf numFmtId="1" fontId="7" fillId="4" borderId="1" xfId="1" applyNumberFormat="1" applyFont="1" applyFill="1" applyBorder="1" applyAlignment="1" applyProtection="1">
      <alignment horizontal="right" vertical="center" wrapText="1"/>
      <protection hidden="1"/>
    </xf>
    <xf numFmtId="2" fontId="7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7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9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2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1" fontId="9" fillId="4" borderId="1" xfId="1" applyNumberFormat="1" applyFont="1" applyFill="1" applyBorder="1" applyAlignment="1" applyProtection="1">
      <alignment horizontal="center" vertical="center"/>
      <protection hidden="1"/>
    </xf>
    <xf numFmtId="49" fontId="9" fillId="4" borderId="1" xfId="1" applyNumberFormat="1" applyFont="1" applyFill="1" applyBorder="1" applyAlignment="1" applyProtection="1">
      <alignment horizontal="center" vertical="center"/>
      <protection hidden="1"/>
    </xf>
    <xf numFmtId="3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" xfId="1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1" applyNumberFormat="1" applyFont="1" applyFill="1" applyBorder="1" applyAlignment="1" applyProtection="1">
      <alignment horizontal="center" vertical="center"/>
      <protection hidden="1"/>
    </xf>
    <xf numFmtId="1" fontId="7" fillId="2" borderId="1" xfId="1" applyNumberFormat="1" applyFont="1" applyFill="1" applyBorder="1" applyAlignment="1" applyProtection="1">
      <alignment horizontal="center" vertical="center"/>
      <protection hidden="1"/>
    </xf>
    <xf numFmtId="164" fontId="7" fillId="5" borderId="2" xfId="1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2" applyFont="1" applyBorder="1" applyAlignment="1" applyProtection="1">
      <alignment horizontal="left" vertical="center"/>
      <protection hidden="1"/>
    </xf>
    <xf numFmtId="1" fontId="9" fillId="0" borderId="1" xfId="2" applyNumberFormat="1" applyFont="1" applyBorder="1" applyAlignment="1" applyProtection="1">
      <alignment horizontal="right" vertical="center"/>
      <protection hidden="1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0" fontId="9" fillId="0" borderId="1" xfId="2" applyFont="1" applyBorder="1" applyAlignment="1" applyProtection="1">
      <alignment vertical="center"/>
      <protection hidden="1"/>
    </xf>
    <xf numFmtId="0" fontId="9" fillId="0" borderId="1" xfId="2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164" fontId="9" fillId="0" borderId="1" xfId="0" applyNumberFormat="1" applyFont="1" applyBorder="1" applyAlignment="1" applyProtection="1">
      <alignment wrapText="1"/>
      <protection hidden="1"/>
    </xf>
    <xf numFmtId="164" fontId="9" fillId="0" borderId="1" xfId="0" applyNumberFormat="1" applyFont="1" applyBorder="1" applyAlignment="1" applyProtection="1">
      <alignment horizontal="center" vertical="center" wrapText="1"/>
      <protection hidden="1"/>
    </xf>
    <xf numFmtId="1" fontId="9" fillId="0" borderId="1" xfId="0" applyNumberFormat="1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1" xfId="3" applyFont="1" applyBorder="1" applyAlignment="1" applyProtection="1">
      <alignment horizontal="left" vertical="center"/>
      <protection hidden="1"/>
    </xf>
    <xf numFmtId="1" fontId="9" fillId="6" borderId="1" xfId="0" applyNumberFormat="1" applyFont="1" applyFill="1" applyBorder="1" applyAlignment="1" applyProtection="1">
      <alignment horizontal="right" vertical="center"/>
      <protection hidden="1"/>
    </xf>
    <xf numFmtId="49" fontId="9" fillId="6" borderId="1" xfId="0" applyNumberFormat="1" applyFont="1" applyFill="1" applyBorder="1" applyAlignment="1" applyProtection="1">
      <alignment horizontal="left" vertical="center"/>
      <protection hidden="1"/>
    </xf>
    <xf numFmtId="0" fontId="9" fillId="6" borderId="1" xfId="0" applyFont="1" applyFill="1" applyBorder="1" applyAlignment="1" applyProtection="1">
      <alignment vertical="center"/>
      <protection hidden="1"/>
    </xf>
    <xf numFmtId="0" fontId="9" fillId="6" borderId="1" xfId="0" applyFont="1" applyFill="1" applyBorder="1" applyAlignment="1" applyProtection="1">
      <alignment horizontal="right" vertical="center"/>
      <protection hidden="1"/>
    </xf>
    <xf numFmtId="0" fontId="9" fillId="6" borderId="1" xfId="0" applyFont="1" applyFill="1" applyBorder="1" applyAlignment="1" applyProtection="1">
      <alignment horizontal="left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left" vertical="center"/>
      <protection hidden="1"/>
    </xf>
    <xf numFmtId="1" fontId="4" fillId="6" borderId="1" xfId="0" applyNumberFormat="1" applyFont="1" applyFill="1" applyBorder="1" applyAlignment="1" applyProtection="1">
      <alignment horizontal="right" vertical="center"/>
      <protection hidden="1"/>
    </xf>
    <xf numFmtId="49" fontId="4" fillId="6" borderId="1" xfId="0" applyNumberFormat="1" applyFont="1" applyFill="1" applyBorder="1" applyAlignment="1" applyProtection="1">
      <alignment horizontal="left" vertical="center"/>
      <protection hidden="1"/>
    </xf>
    <xf numFmtId="0" fontId="4" fillId="6" borderId="1" xfId="0" applyFont="1" applyFill="1" applyBorder="1" applyAlignment="1" applyProtection="1">
      <alignment vertical="center"/>
      <protection hidden="1"/>
    </xf>
    <xf numFmtId="0" fontId="4" fillId="6" borderId="1" xfId="0" applyFont="1" applyFill="1" applyBorder="1" applyAlignment="1" applyProtection="1">
      <alignment horizontal="right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left" vertical="center"/>
      <protection hidden="1"/>
    </xf>
    <xf numFmtId="1" fontId="9" fillId="7" borderId="1" xfId="0" applyNumberFormat="1" applyFont="1" applyFill="1" applyBorder="1" applyAlignment="1" applyProtection="1">
      <alignment horizontal="right" vertical="center"/>
      <protection hidden="1"/>
    </xf>
    <xf numFmtId="49" fontId="9" fillId="7" borderId="1" xfId="0" applyNumberFormat="1" applyFont="1" applyFill="1" applyBorder="1" applyAlignment="1" applyProtection="1">
      <alignment horizontal="left" vertical="center"/>
      <protection hidden="1"/>
    </xf>
    <xf numFmtId="0" fontId="9" fillId="7" borderId="1" xfId="0" applyFont="1" applyFill="1" applyBorder="1" applyAlignment="1" applyProtection="1">
      <alignment vertical="center"/>
      <protection hidden="1"/>
    </xf>
    <xf numFmtId="0" fontId="9" fillId="7" borderId="1" xfId="0" applyFont="1" applyFill="1" applyBorder="1" applyAlignment="1" applyProtection="1">
      <alignment horizontal="right" vertical="center"/>
      <protection hidden="1"/>
    </xf>
    <xf numFmtId="164" fontId="9" fillId="7" borderId="1" xfId="0" applyNumberFormat="1" applyFont="1" applyFill="1" applyBorder="1" applyAlignment="1" applyProtection="1">
      <alignment wrapText="1"/>
      <protection hidden="1"/>
    </xf>
    <xf numFmtId="1" fontId="9" fillId="0" borderId="1" xfId="3" applyNumberFormat="1" applyFont="1" applyBorder="1" applyAlignment="1" applyProtection="1">
      <alignment horizontal="right" vertical="center"/>
      <protection hidden="1"/>
    </xf>
    <xf numFmtId="4" fontId="9" fillId="0" borderId="1" xfId="0" applyNumberFormat="1" applyFont="1" applyBorder="1" applyAlignment="1" applyProtection="1">
      <alignment vertical="center"/>
      <protection hidden="1"/>
    </xf>
    <xf numFmtId="49" fontId="9" fillId="0" borderId="1" xfId="0" applyNumberFormat="1" applyFont="1" applyBorder="1" applyAlignment="1" applyProtection="1">
      <alignment horizontal="right" vertical="center"/>
      <protection hidden="1"/>
    </xf>
    <xf numFmtId="2" fontId="9" fillId="0" borderId="1" xfId="0" applyNumberFormat="1" applyFont="1" applyBorder="1" applyAlignment="1" applyProtection="1">
      <alignment horizontal="right" vertical="center"/>
      <protection hidden="1"/>
    </xf>
    <xf numFmtId="49" fontId="4" fillId="7" borderId="1" xfId="0" applyNumberFormat="1" applyFont="1" applyFill="1" applyBorder="1" applyAlignment="1" applyProtection="1">
      <alignment vertical="center"/>
      <protection hidden="1"/>
    </xf>
    <xf numFmtId="0" fontId="4" fillId="7" borderId="1" xfId="0" applyFont="1" applyFill="1" applyBorder="1" applyAlignment="1" applyProtection="1">
      <alignment vertical="center"/>
      <protection hidden="1"/>
    </xf>
    <xf numFmtId="49" fontId="9" fillId="7" borderId="1" xfId="0" applyNumberFormat="1" applyFont="1" applyFill="1" applyBorder="1" applyAlignment="1" applyProtection="1">
      <alignment horizontal="right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1" fontId="9" fillId="6" borderId="1" xfId="2" applyNumberFormat="1" applyFont="1" applyFill="1" applyBorder="1" applyAlignment="1" applyProtection="1">
      <alignment horizontal="right" vertical="center"/>
      <protection hidden="1"/>
    </xf>
    <xf numFmtId="0" fontId="9" fillId="0" borderId="1" xfId="3" applyFont="1" applyBorder="1" applyAlignment="1" applyProtection="1">
      <alignment horizontal="right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left" vertical="center"/>
      <protection hidden="1"/>
    </xf>
    <xf numFmtId="1" fontId="4" fillId="7" borderId="1" xfId="0" applyNumberFormat="1" applyFont="1" applyFill="1" applyBorder="1" applyAlignment="1" applyProtection="1">
      <alignment horizontal="right" vertical="center"/>
      <protection hidden="1"/>
    </xf>
    <xf numFmtId="49" fontId="4" fillId="7" borderId="1" xfId="0" applyNumberFormat="1" applyFont="1" applyFill="1" applyBorder="1" applyAlignment="1" applyProtection="1">
      <alignment horizontal="left" vertical="center"/>
      <protection hidden="1"/>
    </xf>
    <xf numFmtId="0" fontId="4" fillId="7" borderId="1" xfId="0" applyFont="1" applyFill="1" applyBorder="1" applyAlignment="1" applyProtection="1">
      <alignment horizontal="right" vertical="center"/>
      <protection hidden="1"/>
    </xf>
    <xf numFmtId="164" fontId="4" fillId="7" borderId="1" xfId="0" applyNumberFormat="1" applyFont="1" applyFill="1" applyBorder="1" applyAlignment="1" applyProtection="1">
      <alignment wrapText="1"/>
      <protection hidden="1"/>
    </xf>
    <xf numFmtId="4" fontId="9" fillId="7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1" xfId="3" applyNumberFormat="1" applyFont="1" applyBorder="1" applyAlignment="1">
      <alignment horizontal="right" vertical="center"/>
    </xf>
    <xf numFmtId="3" fontId="9" fillId="0" borderId="1" xfId="0" applyNumberFormat="1" applyFont="1" applyBorder="1" applyAlignment="1" applyProtection="1">
      <alignment vertical="center"/>
      <protection hidden="1"/>
    </xf>
    <xf numFmtId="3" fontId="9" fillId="0" borderId="1" xfId="3" applyNumberFormat="1" applyFont="1" applyBorder="1" applyAlignment="1" applyProtection="1">
      <alignment horizontal="right"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49" fontId="9" fillId="0" borderId="1" xfId="3" applyNumberFormat="1" applyFont="1" applyBorder="1" applyAlignment="1" applyProtection="1">
      <alignment horizontal="right" vertical="center"/>
      <protection hidden="1"/>
    </xf>
    <xf numFmtId="49" fontId="9" fillId="0" borderId="1" xfId="3" applyNumberFormat="1" applyFont="1" applyBorder="1" applyAlignment="1" applyProtection="1">
      <alignment horizontal="left" vertical="center"/>
      <protection hidden="1"/>
    </xf>
    <xf numFmtId="0" fontId="9" fillId="7" borderId="1" xfId="3" applyFont="1" applyFill="1" applyBorder="1" applyAlignment="1" applyProtection="1">
      <alignment horizontal="right" vertical="center"/>
      <protection hidden="1"/>
    </xf>
    <xf numFmtId="49" fontId="9" fillId="7" borderId="1" xfId="3" applyNumberFormat="1" applyFont="1" applyFill="1" applyBorder="1" applyAlignment="1" applyProtection="1">
      <alignment horizontal="right" vertical="center"/>
      <protection hidden="1"/>
    </xf>
    <xf numFmtId="3" fontId="9" fillId="7" borderId="1" xfId="0" applyNumberFormat="1" applyFont="1" applyFill="1" applyBorder="1" applyAlignment="1">
      <alignment vertical="center"/>
    </xf>
    <xf numFmtId="3" fontId="9" fillId="7" borderId="1" xfId="3" applyNumberFormat="1" applyFont="1" applyFill="1" applyBorder="1" applyAlignment="1">
      <alignment horizontal="right" vertical="center"/>
    </xf>
    <xf numFmtId="18" fontId="9" fillId="0" borderId="1" xfId="3" applyNumberFormat="1" applyFont="1" applyBorder="1" applyAlignment="1" applyProtection="1">
      <alignment horizontal="left" vertical="center"/>
      <protection hidden="1"/>
    </xf>
    <xf numFmtId="3" fontId="9" fillId="7" borderId="1" xfId="0" applyNumberFormat="1" applyFont="1" applyFill="1" applyBorder="1" applyAlignment="1" applyProtection="1">
      <alignment vertical="center"/>
      <protection hidden="1"/>
    </xf>
    <xf numFmtId="3" fontId="9" fillId="7" borderId="1" xfId="0" applyNumberFormat="1" applyFont="1" applyFill="1" applyBorder="1" applyAlignment="1" applyProtection="1">
      <alignment horizontal="right" vertical="center"/>
      <protection hidden="1"/>
    </xf>
    <xf numFmtId="3" fontId="9" fillId="0" borderId="1" xfId="0" applyNumberFormat="1" applyFont="1" applyBorder="1" applyAlignment="1">
      <alignment horizontal="right" vertical="center"/>
    </xf>
    <xf numFmtId="3" fontId="9" fillId="0" borderId="1" xfId="2" applyNumberFormat="1" applyFont="1" applyBorder="1" applyAlignment="1" applyProtection="1">
      <alignment horizontal="right" vertical="center"/>
      <protection hidden="1"/>
    </xf>
    <xf numFmtId="0" fontId="7" fillId="3" borderId="1" xfId="0" applyFont="1" applyFill="1" applyBorder="1" applyAlignment="1" applyProtection="1">
      <alignment horizontal="center" textRotation="90"/>
      <protection hidden="1"/>
    </xf>
    <xf numFmtId="3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7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7" fillId="4" borderId="1" xfId="0" applyNumberFormat="1" applyFont="1" applyFill="1" applyBorder="1" applyAlignment="1" applyProtection="1">
      <alignment vertical="center" wrapText="1"/>
      <protection hidden="1"/>
    </xf>
    <xf numFmtId="3" fontId="9" fillId="2" borderId="1" xfId="1" applyNumberFormat="1" applyFont="1" applyFill="1" applyBorder="1" applyAlignment="1" applyProtection="1">
      <alignment horizontal="center" vertical="center"/>
      <protection hidden="1"/>
    </xf>
    <xf numFmtId="49" fontId="7" fillId="4" borderId="1" xfId="1" applyNumberFormat="1" applyFont="1" applyFill="1" applyBorder="1" applyAlignment="1" applyProtection="1">
      <alignment horizontal="center" vertical="center"/>
      <protection hidden="1"/>
    </xf>
    <xf numFmtId="3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2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9" fillId="4" borderId="1" xfId="0" applyNumberFormat="1" applyFont="1" applyFill="1" applyBorder="1" applyAlignment="1" applyProtection="1">
      <alignment vertical="center" wrapText="1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0" fontId="7" fillId="0" borderId="1" xfId="3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3" fontId="9" fillId="6" borderId="1" xfId="0" applyNumberFormat="1" applyFont="1" applyFill="1" applyBorder="1" applyAlignment="1" applyProtection="1">
      <alignment horizontal="right" vertical="center"/>
      <protection hidden="1"/>
    </xf>
    <xf numFmtId="0" fontId="7" fillId="6" borderId="1" xfId="0" applyFont="1" applyFill="1" applyBorder="1" applyAlignment="1" applyProtection="1">
      <alignment horizontal="left" vertical="center"/>
      <protection hidden="1"/>
    </xf>
    <xf numFmtId="3" fontId="4" fillId="6" borderId="1" xfId="0" applyNumberFormat="1" applyFont="1" applyFill="1" applyBorder="1" applyAlignment="1" applyProtection="1">
      <alignment horizontal="righ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7" fillId="7" borderId="1" xfId="0" applyFont="1" applyFill="1" applyBorder="1" applyAlignment="1" applyProtection="1">
      <alignment horizontal="left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hidden="1"/>
    </xf>
    <xf numFmtId="0" fontId="9" fillId="7" borderId="1" xfId="3" applyFont="1" applyFill="1" applyBorder="1" applyAlignment="1" applyProtection="1">
      <alignment horizontal="left" vertical="center"/>
      <protection hidden="1"/>
    </xf>
    <xf numFmtId="0" fontId="7" fillId="7" borderId="1" xfId="3" applyFont="1" applyFill="1" applyBorder="1" applyAlignment="1" applyProtection="1">
      <alignment horizontal="left" vertical="center"/>
      <protection hidden="1"/>
    </xf>
    <xf numFmtId="49" fontId="7" fillId="7" borderId="1" xfId="0" applyNumberFormat="1" applyFont="1" applyFill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3" fontId="4" fillId="7" borderId="1" xfId="0" applyNumberFormat="1" applyFont="1" applyFill="1" applyBorder="1" applyAlignment="1" applyProtection="1">
      <alignment horizontal="right" vertical="center"/>
      <protection hidden="1"/>
    </xf>
    <xf numFmtId="0" fontId="3" fillId="7" borderId="1" xfId="0" applyFont="1" applyFill="1" applyBorder="1" applyAlignment="1" applyProtection="1">
      <alignment horizontal="left" vertical="center"/>
      <protection hidden="1"/>
    </xf>
    <xf numFmtId="2" fontId="7" fillId="0" borderId="1" xfId="0" applyNumberFormat="1" applyFont="1" applyBorder="1" applyAlignment="1" applyProtection="1">
      <alignment horizontal="left" vertical="center"/>
      <protection hidden="1"/>
    </xf>
    <xf numFmtId="0" fontId="7" fillId="0" borderId="1" xfId="3" applyFont="1" applyBorder="1" applyAlignment="1">
      <alignment horizontal="left"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7" borderId="1" xfId="3" applyNumberFormat="1" applyFont="1" applyFill="1" applyBorder="1" applyAlignment="1" applyProtection="1">
      <alignment horizontal="left" vertical="center"/>
      <protection hidden="1"/>
    </xf>
    <xf numFmtId="3" fontId="9" fillId="7" borderId="1" xfId="0" applyNumberFormat="1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10" fillId="0" borderId="0" xfId="0" applyFont="1"/>
    <xf numFmtId="3" fontId="0" fillId="0" borderId="0" xfId="0" applyNumberFormat="1" applyAlignment="1">
      <alignment horizontal="right" vertical="center"/>
    </xf>
    <xf numFmtId="1" fontId="7" fillId="2" borderId="1" xfId="1" applyNumberFormat="1" applyFont="1" applyFill="1" applyBorder="1" applyAlignment="1" applyProtection="1">
      <alignment horizontal="center" vertical="center" wrapText="1"/>
      <protection hidden="1"/>
    </xf>
  </cellXfs>
  <cellStyles count="5">
    <cellStyle name="Normalny" xfId="0" builtinId="0"/>
    <cellStyle name="Normalny 2" xfId="4" xr:uid="{00000000-0005-0000-0000-000001000000}"/>
    <cellStyle name="Normalny_Arkusz1" xfId="2" xr:uid="{00000000-0005-0000-0000-000002000000}"/>
    <cellStyle name="Normalny_Arkusz1_1" xfId="1" xr:uid="{00000000-0005-0000-0000-000003000000}"/>
    <cellStyle name="Normalny_Rejon H 30.04.02r" xfId="3" xr:uid="{00000000-0005-0000-0000-000004000000}"/>
  </cellStyles>
  <dxfs count="9"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5"/>
  <sheetViews>
    <sheetView view="pageLayout" zoomScaleNormal="130" zoomScaleSheetLayoutView="100" workbookViewId="0">
      <selection activeCell="R3" sqref="R3"/>
    </sheetView>
  </sheetViews>
  <sheetFormatPr defaultRowHeight="12.75" x14ac:dyDescent="0.2"/>
  <cols>
    <col min="1" max="1" width="3.85546875" style="6" customWidth="1"/>
    <col min="2" max="2" width="3.5703125" customWidth="1"/>
    <col min="3" max="3" width="4.140625" customWidth="1"/>
    <col min="4" max="4" width="11" customWidth="1"/>
    <col min="5" max="5" width="4.28515625" customWidth="1"/>
    <col min="6" max="6" width="4.5703125" customWidth="1"/>
    <col min="8" max="8" width="7.28515625" customWidth="1"/>
    <col min="9" max="9" width="9.140625" style="8"/>
    <col min="10" max="10" width="5.140625" customWidth="1"/>
    <col min="12" max="12" width="7.28515625" customWidth="1"/>
    <col min="16" max="16" width="8.85546875" customWidth="1"/>
    <col min="17" max="17" width="9.28515625" customWidth="1"/>
    <col min="18" max="18" width="9.140625" customWidth="1"/>
    <col min="19" max="19" width="8.5703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40"/>
      <c r="N1" s="140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F3" s="90" t="s">
        <v>226</v>
      </c>
      <c r="G3" s="90"/>
      <c r="H3" s="90"/>
      <c r="I3" s="90"/>
      <c r="J3" s="90"/>
      <c r="K3" s="90"/>
      <c r="L3" s="90"/>
    </row>
    <row r="4" spans="1:20" x14ac:dyDescent="0.2">
      <c r="F4" s="1"/>
      <c r="G4" s="4"/>
      <c r="H4" s="4"/>
      <c r="I4" s="4"/>
      <c r="J4" s="4"/>
      <c r="K4" s="4"/>
      <c r="L4" s="7"/>
    </row>
    <row r="7" spans="1:20" ht="75.75" x14ac:dyDescent="0.2">
      <c r="A7" s="12" t="s">
        <v>16</v>
      </c>
      <c r="B7" s="13" t="s">
        <v>409</v>
      </c>
      <c r="C7" s="107" t="s">
        <v>412</v>
      </c>
      <c r="D7" s="14" t="s">
        <v>0</v>
      </c>
      <c r="E7" s="141" t="s">
        <v>1</v>
      </c>
      <c r="F7" s="141"/>
      <c r="G7" s="108" t="s">
        <v>413</v>
      </c>
      <c r="H7" s="108" t="s">
        <v>414</v>
      </c>
      <c r="I7" s="15" t="s">
        <v>2</v>
      </c>
      <c r="J7" s="16" t="s">
        <v>3</v>
      </c>
      <c r="K7" s="17" t="s">
        <v>4</v>
      </c>
      <c r="L7" s="109" t="s">
        <v>416</v>
      </c>
      <c r="M7" s="110" t="s">
        <v>417</v>
      </c>
      <c r="N7" s="18" t="s">
        <v>404</v>
      </c>
      <c r="O7" s="19" t="s">
        <v>405</v>
      </c>
      <c r="P7" s="20" t="s">
        <v>406</v>
      </c>
      <c r="Q7" s="20" t="s">
        <v>407</v>
      </c>
      <c r="R7" s="20" t="s">
        <v>418</v>
      </c>
      <c r="S7" s="20" t="s">
        <v>408</v>
      </c>
      <c r="T7" s="21" t="s">
        <v>419</v>
      </c>
    </row>
    <row r="8" spans="1:20" x14ac:dyDescent="0.2">
      <c r="A8" s="22">
        <v>1</v>
      </c>
      <c r="B8" s="23">
        <v>2</v>
      </c>
      <c r="C8" s="24">
        <v>3</v>
      </c>
      <c r="D8" s="25">
        <v>4</v>
      </c>
      <c r="E8" s="22">
        <v>5</v>
      </c>
      <c r="F8" s="22">
        <v>6</v>
      </c>
      <c r="G8" s="111">
        <v>7</v>
      </c>
      <c r="H8" s="111">
        <v>8</v>
      </c>
      <c r="I8" s="26">
        <v>9</v>
      </c>
      <c r="J8" s="27">
        <v>10</v>
      </c>
      <c r="K8" s="28" t="s">
        <v>22</v>
      </c>
      <c r="L8" s="112" t="s">
        <v>420</v>
      </c>
      <c r="M8" s="113">
        <v>13</v>
      </c>
      <c r="N8" s="29">
        <v>14</v>
      </c>
      <c r="O8" s="30">
        <v>15</v>
      </c>
      <c r="P8" s="29">
        <v>16</v>
      </c>
      <c r="Q8" s="30">
        <v>17</v>
      </c>
      <c r="R8" s="29">
        <v>18</v>
      </c>
      <c r="S8" s="30">
        <v>19</v>
      </c>
      <c r="T8" s="29">
        <v>20</v>
      </c>
    </row>
    <row r="9" spans="1:20" x14ac:dyDescent="0.2">
      <c r="A9" s="22"/>
      <c r="B9" s="23"/>
      <c r="C9" s="24"/>
      <c r="D9" s="32" t="s">
        <v>5</v>
      </c>
      <c r="E9" s="33"/>
      <c r="F9" s="32"/>
      <c r="G9" s="32">
        <f>SUM(G10:G6846)</f>
        <v>410170</v>
      </c>
      <c r="H9" s="32">
        <f>SUM(H10:H6846)</f>
        <v>355170</v>
      </c>
      <c r="I9" s="26"/>
      <c r="J9" s="27"/>
      <c r="K9" s="28"/>
      <c r="L9" s="112"/>
      <c r="M9" s="116"/>
      <c r="N9" s="34">
        <f t="shared" ref="N9:T9" si="0">SUBTOTAL(9,N10:N6846)</f>
        <v>285212</v>
      </c>
      <c r="O9" s="34">
        <f t="shared" si="0"/>
        <v>20706</v>
      </c>
      <c r="P9" s="34">
        <f t="shared" si="0"/>
        <v>0</v>
      </c>
      <c r="Q9" s="34">
        <f t="shared" si="0"/>
        <v>0</v>
      </c>
      <c r="R9" s="34">
        <f t="shared" si="0"/>
        <v>285656</v>
      </c>
      <c r="S9" s="34">
        <f t="shared" si="0"/>
        <v>20262</v>
      </c>
      <c r="T9" s="34">
        <f t="shared" si="0"/>
        <v>305918</v>
      </c>
    </row>
    <row r="10" spans="1:20" x14ac:dyDescent="0.2">
      <c r="A10" s="35">
        <v>1</v>
      </c>
      <c r="B10" s="36" t="s">
        <v>23</v>
      </c>
      <c r="C10" s="36">
        <v>2</v>
      </c>
      <c r="D10" s="37" t="s">
        <v>24</v>
      </c>
      <c r="E10" s="38">
        <v>2</v>
      </c>
      <c r="F10" s="39"/>
      <c r="G10" s="95">
        <v>0</v>
      </c>
      <c r="H10" s="106"/>
      <c r="I10" s="40" t="s">
        <v>92</v>
      </c>
      <c r="J10" s="41">
        <v>22</v>
      </c>
      <c r="K10" s="41">
        <v>40</v>
      </c>
      <c r="L10" s="117" t="s">
        <v>421</v>
      </c>
      <c r="M10" s="42">
        <v>1103</v>
      </c>
      <c r="N10" s="42">
        <v>356</v>
      </c>
      <c r="O10" s="41">
        <v>0</v>
      </c>
      <c r="P10" s="43">
        <f t="shared" ref="P10:P41" si="1">IF($C10=7,SUM($N10+$O10),)</f>
        <v>0</v>
      </c>
      <c r="Q10" s="43">
        <f t="shared" ref="Q10:Q41" si="2">IF($C10=5,SUM($N10+$O10),)</f>
        <v>0</v>
      </c>
      <c r="R10" s="43">
        <f t="shared" ref="R10:R24" si="3">IF($C10=2,SUM($N10+$O10),)</f>
        <v>356</v>
      </c>
      <c r="S10" s="43">
        <f t="shared" ref="S10:S41" si="4">IF($C10=1,SUM($N10+$O10),)</f>
        <v>0</v>
      </c>
      <c r="T10" s="44">
        <f t="shared" ref="T10:T41" si="5">P10+Q10+R10+S10</f>
        <v>356</v>
      </c>
    </row>
    <row r="11" spans="1:20" x14ac:dyDescent="0.2">
      <c r="A11" s="35">
        <v>2</v>
      </c>
      <c r="B11" s="36" t="s">
        <v>23</v>
      </c>
      <c r="C11" s="36">
        <v>2</v>
      </c>
      <c r="D11" s="37" t="s">
        <v>25</v>
      </c>
      <c r="E11" s="45">
        <v>4</v>
      </c>
      <c r="F11" s="39"/>
      <c r="G11" s="95">
        <v>4663</v>
      </c>
      <c r="H11" s="106">
        <v>4663</v>
      </c>
      <c r="I11" s="42" t="s">
        <v>93</v>
      </c>
      <c r="J11" s="46">
        <v>16</v>
      </c>
      <c r="K11" s="46" t="s">
        <v>94</v>
      </c>
      <c r="L11" s="117" t="s">
        <v>422</v>
      </c>
      <c r="M11" s="42">
        <v>5142</v>
      </c>
      <c r="N11" s="42">
        <v>4774</v>
      </c>
      <c r="O11" s="41">
        <v>622</v>
      </c>
      <c r="P11" s="43">
        <f t="shared" si="1"/>
        <v>0</v>
      </c>
      <c r="Q11" s="43">
        <f t="shared" si="2"/>
        <v>0</v>
      </c>
      <c r="R11" s="43">
        <f t="shared" si="3"/>
        <v>5396</v>
      </c>
      <c r="S11" s="43">
        <f t="shared" si="4"/>
        <v>0</v>
      </c>
      <c r="T11" s="44">
        <f t="shared" si="5"/>
        <v>5396</v>
      </c>
    </row>
    <row r="12" spans="1:20" x14ac:dyDescent="0.2">
      <c r="A12" s="35">
        <v>3</v>
      </c>
      <c r="B12" s="36" t="s">
        <v>23</v>
      </c>
      <c r="C12" s="36">
        <v>2</v>
      </c>
      <c r="D12" s="47" t="s">
        <v>26</v>
      </c>
      <c r="E12" s="38">
        <v>2</v>
      </c>
      <c r="F12" s="39"/>
      <c r="G12" s="95">
        <v>2486</v>
      </c>
      <c r="H12" s="95">
        <v>1498</v>
      </c>
      <c r="I12" s="42" t="s">
        <v>95</v>
      </c>
      <c r="J12" s="46">
        <v>13</v>
      </c>
      <c r="K12" s="46" t="s">
        <v>96</v>
      </c>
      <c r="L12" s="118" t="s">
        <v>423</v>
      </c>
      <c r="M12" s="42">
        <v>3247</v>
      </c>
      <c r="N12" s="42">
        <v>1463</v>
      </c>
      <c r="O12" s="46">
        <v>169</v>
      </c>
      <c r="P12" s="43">
        <f t="shared" si="1"/>
        <v>0</v>
      </c>
      <c r="Q12" s="43">
        <f t="shared" si="2"/>
        <v>0</v>
      </c>
      <c r="R12" s="43">
        <f t="shared" si="3"/>
        <v>1632</v>
      </c>
      <c r="S12" s="43">
        <f t="shared" si="4"/>
        <v>0</v>
      </c>
      <c r="T12" s="44">
        <f t="shared" si="5"/>
        <v>1632</v>
      </c>
    </row>
    <row r="13" spans="1:20" x14ac:dyDescent="0.2">
      <c r="A13" s="35">
        <v>4</v>
      </c>
      <c r="B13" s="36" t="s">
        <v>23</v>
      </c>
      <c r="C13" s="36">
        <v>2</v>
      </c>
      <c r="D13" s="47" t="s">
        <v>26</v>
      </c>
      <c r="E13" s="45">
        <v>6</v>
      </c>
      <c r="F13" s="39"/>
      <c r="G13" s="95">
        <v>253</v>
      </c>
      <c r="H13" s="95">
        <v>253</v>
      </c>
      <c r="I13" s="42" t="s">
        <v>95</v>
      </c>
      <c r="J13" s="46">
        <v>13</v>
      </c>
      <c r="K13" s="46">
        <v>66</v>
      </c>
      <c r="L13" s="119" t="s">
        <v>423</v>
      </c>
      <c r="M13" s="42">
        <v>456</v>
      </c>
      <c r="N13" s="42">
        <v>277</v>
      </c>
      <c r="O13" s="46">
        <v>62</v>
      </c>
      <c r="P13" s="43">
        <f t="shared" si="1"/>
        <v>0</v>
      </c>
      <c r="Q13" s="43">
        <f t="shared" si="2"/>
        <v>0</v>
      </c>
      <c r="R13" s="43">
        <f t="shared" si="3"/>
        <v>339</v>
      </c>
      <c r="S13" s="43">
        <f t="shared" si="4"/>
        <v>0</v>
      </c>
      <c r="T13" s="44">
        <f t="shared" si="5"/>
        <v>339</v>
      </c>
    </row>
    <row r="14" spans="1:20" x14ac:dyDescent="0.2">
      <c r="A14" s="35">
        <v>5</v>
      </c>
      <c r="B14" s="36" t="s">
        <v>23</v>
      </c>
      <c r="C14" s="36">
        <v>2</v>
      </c>
      <c r="D14" s="47" t="s">
        <v>26</v>
      </c>
      <c r="E14" s="45">
        <v>14</v>
      </c>
      <c r="F14" s="39"/>
      <c r="G14" s="95">
        <v>169</v>
      </c>
      <c r="H14" s="95">
        <v>169</v>
      </c>
      <c r="I14" s="42" t="s">
        <v>95</v>
      </c>
      <c r="J14" s="46">
        <v>13</v>
      </c>
      <c r="K14" s="46" t="s">
        <v>11</v>
      </c>
      <c r="L14" s="119" t="s">
        <v>424</v>
      </c>
      <c r="M14" s="42">
        <v>440</v>
      </c>
      <c r="N14" s="42">
        <v>178</v>
      </c>
      <c r="O14" s="46">
        <v>52</v>
      </c>
      <c r="P14" s="43">
        <f t="shared" si="1"/>
        <v>0</v>
      </c>
      <c r="Q14" s="43">
        <f t="shared" si="2"/>
        <v>0</v>
      </c>
      <c r="R14" s="43">
        <f t="shared" si="3"/>
        <v>230</v>
      </c>
      <c r="S14" s="43">
        <f t="shared" si="4"/>
        <v>0</v>
      </c>
      <c r="T14" s="44">
        <f t="shared" si="5"/>
        <v>230</v>
      </c>
    </row>
    <row r="15" spans="1:20" x14ac:dyDescent="0.2">
      <c r="A15" s="35">
        <v>6</v>
      </c>
      <c r="B15" s="36" t="s">
        <v>23</v>
      </c>
      <c r="C15" s="36">
        <v>2</v>
      </c>
      <c r="D15" s="47" t="s">
        <v>26</v>
      </c>
      <c r="E15" s="49">
        <v>16</v>
      </c>
      <c r="F15" s="50"/>
      <c r="G15" s="120">
        <v>836</v>
      </c>
      <c r="H15" s="120">
        <v>584</v>
      </c>
      <c r="I15" s="51" t="s">
        <v>95</v>
      </c>
      <c r="J15" s="52">
        <v>13</v>
      </c>
      <c r="K15" s="52" t="s">
        <v>21</v>
      </c>
      <c r="L15" s="121" t="s">
        <v>424</v>
      </c>
      <c r="M15" s="51">
        <v>1126</v>
      </c>
      <c r="N15" s="51">
        <v>307</v>
      </c>
      <c r="O15" s="52">
        <v>40</v>
      </c>
      <c r="P15" s="43">
        <f t="shared" si="1"/>
        <v>0</v>
      </c>
      <c r="Q15" s="43">
        <f t="shared" si="2"/>
        <v>0</v>
      </c>
      <c r="R15" s="43">
        <f t="shared" si="3"/>
        <v>347</v>
      </c>
      <c r="S15" s="43">
        <f t="shared" si="4"/>
        <v>0</v>
      </c>
      <c r="T15" s="44">
        <f t="shared" si="5"/>
        <v>347</v>
      </c>
    </row>
    <row r="16" spans="1:20" x14ac:dyDescent="0.2">
      <c r="A16" s="35">
        <v>7</v>
      </c>
      <c r="B16" s="36" t="s">
        <v>23</v>
      </c>
      <c r="C16" s="36">
        <v>2</v>
      </c>
      <c r="D16" s="47" t="s">
        <v>27</v>
      </c>
      <c r="E16" s="38">
        <v>2</v>
      </c>
      <c r="F16" s="39"/>
      <c r="G16" s="95">
        <v>4284</v>
      </c>
      <c r="H16" s="95">
        <v>3578</v>
      </c>
      <c r="I16" s="42" t="s">
        <v>97</v>
      </c>
      <c r="J16" s="46">
        <v>9</v>
      </c>
      <c r="K16" s="46" t="s">
        <v>98</v>
      </c>
      <c r="L16" s="119" t="s">
        <v>425</v>
      </c>
      <c r="M16" s="42">
        <v>4284</v>
      </c>
      <c r="N16" s="42">
        <v>1020</v>
      </c>
      <c r="O16" s="46"/>
      <c r="P16" s="43">
        <f t="shared" si="1"/>
        <v>0</v>
      </c>
      <c r="Q16" s="43">
        <f t="shared" si="2"/>
        <v>0</v>
      </c>
      <c r="R16" s="43">
        <f t="shared" si="3"/>
        <v>1020</v>
      </c>
      <c r="S16" s="43">
        <f t="shared" si="4"/>
        <v>0</v>
      </c>
      <c r="T16" s="44">
        <f t="shared" si="5"/>
        <v>1020</v>
      </c>
    </row>
    <row r="17" spans="1:20" x14ac:dyDescent="0.2">
      <c r="A17" s="35">
        <v>8</v>
      </c>
      <c r="B17" s="54" t="s">
        <v>23</v>
      </c>
      <c r="C17" s="36">
        <v>2</v>
      </c>
      <c r="D17" s="55" t="s">
        <v>27</v>
      </c>
      <c r="E17" s="56">
        <v>6</v>
      </c>
      <c r="F17" s="57"/>
      <c r="G17" s="122">
        <v>0</v>
      </c>
      <c r="H17" s="122"/>
      <c r="I17" s="58" t="s">
        <v>97</v>
      </c>
      <c r="J17" s="59">
        <v>9</v>
      </c>
      <c r="K17" s="59" t="s">
        <v>99</v>
      </c>
      <c r="L17" s="123" t="s">
        <v>426</v>
      </c>
      <c r="M17" s="58">
        <v>377</v>
      </c>
      <c r="N17" s="58">
        <v>377</v>
      </c>
      <c r="O17" s="59"/>
      <c r="P17" s="43">
        <f t="shared" si="1"/>
        <v>0</v>
      </c>
      <c r="Q17" s="43">
        <f t="shared" si="2"/>
        <v>0</v>
      </c>
      <c r="R17" s="43">
        <f t="shared" si="3"/>
        <v>377</v>
      </c>
      <c r="S17" s="43">
        <f t="shared" si="4"/>
        <v>0</v>
      </c>
      <c r="T17" s="44">
        <f t="shared" si="5"/>
        <v>377</v>
      </c>
    </row>
    <row r="18" spans="1:20" x14ac:dyDescent="0.2">
      <c r="A18" s="35">
        <v>9</v>
      </c>
      <c r="B18" s="36" t="s">
        <v>23</v>
      </c>
      <c r="C18" s="36">
        <v>2</v>
      </c>
      <c r="D18" s="47" t="s">
        <v>28</v>
      </c>
      <c r="E18" s="45"/>
      <c r="F18" s="39"/>
      <c r="G18" s="95"/>
      <c r="H18" s="95"/>
      <c r="I18" s="42" t="s">
        <v>100</v>
      </c>
      <c r="J18" s="46">
        <v>3</v>
      </c>
      <c r="K18" s="46" t="s">
        <v>101</v>
      </c>
      <c r="L18" s="118" t="s">
        <v>427</v>
      </c>
      <c r="M18" s="42"/>
      <c r="N18" s="42">
        <v>1314</v>
      </c>
      <c r="O18" s="46"/>
      <c r="P18" s="43">
        <f t="shared" si="1"/>
        <v>0</v>
      </c>
      <c r="Q18" s="43">
        <f t="shared" si="2"/>
        <v>0</v>
      </c>
      <c r="R18" s="43">
        <f t="shared" si="3"/>
        <v>1314</v>
      </c>
      <c r="S18" s="43">
        <f t="shared" si="4"/>
        <v>0</v>
      </c>
      <c r="T18" s="44">
        <f t="shared" si="5"/>
        <v>1314</v>
      </c>
    </row>
    <row r="19" spans="1:20" x14ac:dyDescent="0.2">
      <c r="A19" s="35">
        <v>10</v>
      </c>
      <c r="B19" s="36" t="s">
        <v>23</v>
      </c>
      <c r="C19" s="36">
        <v>2</v>
      </c>
      <c r="D19" s="47" t="s">
        <v>29</v>
      </c>
      <c r="E19" s="45">
        <v>9</v>
      </c>
      <c r="F19" s="39"/>
      <c r="G19" s="95">
        <v>2500</v>
      </c>
      <c r="H19" s="95">
        <v>2325</v>
      </c>
      <c r="I19" s="42" t="s">
        <v>97</v>
      </c>
      <c r="J19" s="46">
        <v>4</v>
      </c>
      <c r="K19" s="46" t="s">
        <v>102</v>
      </c>
      <c r="L19" s="118" t="s">
        <v>428</v>
      </c>
      <c r="M19" s="42">
        <v>2500</v>
      </c>
      <c r="N19" s="42">
        <v>2330</v>
      </c>
      <c r="O19" s="46"/>
      <c r="P19" s="43">
        <f t="shared" si="1"/>
        <v>0</v>
      </c>
      <c r="Q19" s="43">
        <f t="shared" si="2"/>
        <v>0</v>
      </c>
      <c r="R19" s="43">
        <f t="shared" si="3"/>
        <v>2330</v>
      </c>
      <c r="S19" s="43">
        <f t="shared" si="4"/>
        <v>0</v>
      </c>
      <c r="T19" s="44">
        <f t="shared" si="5"/>
        <v>2330</v>
      </c>
    </row>
    <row r="20" spans="1:20" x14ac:dyDescent="0.2">
      <c r="A20" s="35">
        <v>11</v>
      </c>
      <c r="B20" s="36" t="s">
        <v>23</v>
      </c>
      <c r="C20" s="36">
        <v>2</v>
      </c>
      <c r="D20" s="47" t="s">
        <v>30</v>
      </c>
      <c r="E20" s="45">
        <v>6</v>
      </c>
      <c r="F20" s="39"/>
      <c r="G20" s="95">
        <v>743</v>
      </c>
      <c r="H20" s="95">
        <v>743</v>
      </c>
      <c r="I20" s="42" t="s">
        <v>103</v>
      </c>
      <c r="J20" s="46">
        <v>10</v>
      </c>
      <c r="K20" s="46">
        <v>18</v>
      </c>
      <c r="L20" s="119" t="s">
        <v>429</v>
      </c>
      <c r="M20" s="42">
        <v>955</v>
      </c>
      <c r="N20" s="42">
        <v>391</v>
      </c>
      <c r="O20" s="46"/>
      <c r="P20" s="43">
        <f t="shared" si="1"/>
        <v>0</v>
      </c>
      <c r="Q20" s="43">
        <f t="shared" si="2"/>
        <v>0</v>
      </c>
      <c r="R20" s="43">
        <f t="shared" si="3"/>
        <v>391</v>
      </c>
      <c r="S20" s="43">
        <f t="shared" si="4"/>
        <v>0</v>
      </c>
      <c r="T20" s="44">
        <f t="shared" si="5"/>
        <v>391</v>
      </c>
    </row>
    <row r="21" spans="1:20" x14ac:dyDescent="0.2">
      <c r="A21" s="35">
        <v>12</v>
      </c>
      <c r="B21" s="36" t="s">
        <v>23</v>
      </c>
      <c r="C21" s="36">
        <v>2</v>
      </c>
      <c r="D21" s="47" t="s">
        <v>31</v>
      </c>
      <c r="E21" s="45">
        <v>23</v>
      </c>
      <c r="F21" s="39"/>
      <c r="G21" s="95">
        <v>555</v>
      </c>
      <c r="H21" s="95">
        <v>555</v>
      </c>
      <c r="I21" s="42" t="s">
        <v>104</v>
      </c>
      <c r="J21" s="46">
        <v>8</v>
      </c>
      <c r="K21" s="46">
        <v>57</v>
      </c>
      <c r="L21" s="119" t="s">
        <v>430</v>
      </c>
      <c r="M21" s="42">
        <v>748</v>
      </c>
      <c r="N21" s="42">
        <v>483</v>
      </c>
      <c r="O21" s="46">
        <v>36</v>
      </c>
      <c r="P21" s="43">
        <f t="shared" si="1"/>
        <v>0</v>
      </c>
      <c r="Q21" s="43">
        <f t="shared" si="2"/>
        <v>0</v>
      </c>
      <c r="R21" s="43">
        <f t="shared" si="3"/>
        <v>519</v>
      </c>
      <c r="S21" s="43">
        <f t="shared" si="4"/>
        <v>0</v>
      </c>
      <c r="T21" s="44">
        <f t="shared" si="5"/>
        <v>519</v>
      </c>
    </row>
    <row r="22" spans="1:20" x14ac:dyDescent="0.2">
      <c r="A22" s="35">
        <v>13</v>
      </c>
      <c r="B22" s="36" t="s">
        <v>23</v>
      </c>
      <c r="C22" s="36">
        <v>2</v>
      </c>
      <c r="D22" s="47" t="s">
        <v>32</v>
      </c>
      <c r="E22" s="45">
        <v>5</v>
      </c>
      <c r="F22" s="39"/>
      <c r="G22" s="95">
        <v>2908</v>
      </c>
      <c r="H22" s="95">
        <v>1890</v>
      </c>
      <c r="I22" s="42" t="s">
        <v>95</v>
      </c>
      <c r="J22" s="46">
        <v>8</v>
      </c>
      <c r="K22" s="46" t="s">
        <v>7</v>
      </c>
      <c r="L22" s="118" t="s">
        <v>423</v>
      </c>
      <c r="M22" s="42">
        <v>2982</v>
      </c>
      <c r="N22" s="42">
        <v>724</v>
      </c>
      <c r="O22" s="46">
        <v>330</v>
      </c>
      <c r="P22" s="43">
        <f t="shared" si="1"/>
        <v>0</v>
      </c>
      <c r="Q22" s="43">
        <f t="shared" si="2"/>
        <v>0</v>
      </c>
      <c r="R22" s="43">
        <f t="shared" si="3"/>
        <v>1054</v>
      </c>
      <c r="S22" s="43">
        <f t="shared" si="4"/>
        <v>0</v>
      </c>
      <c r="T22" s="44">
        <f t="shared" si="5"/>
        <v>1054</v>
      </c>
    </row>
    <row r="23" spans="1:20" x14ac:dyDescent="0.2">
      <c r="A23" s="35">
        <v>14</v>
      </c>
      <c r="B23" s="36" t="s">
        <v>23</v>
      </c>
      <c r="C23" s="36">
        <v>2</v>
      </c>
      <c r="D23" s="47" t="s">
        <v>32</v>
      </c>
      <c r="E23" s="45">
        <v>8</v>
      </c>
      <c r="F23" s="39"/>
      <c r="G23" s="95">
        <v>925</v>
      </c>
      <c r="H23" s="95">
        <v>925</v>
      </c>
      <c r="I23" s="42" t="s">
        <v>95</v>
      </c>
      <c r="J23" s="46">
        <v>13</v>
      </c>
      <c r="K23" s="46" t="s">
        <v>105</v>
      </c>
      <c r="L23" s="119" t="s">
        <v>431</v>
      </c>
      <c r="M23" s="42">
        <v>1571</v>
      </c>
      <c r="N23" s="42">
        <v>570</v>
      </c>
      <c r="O23" s="46">
        <v>135</v>
      </c>
      <c r="P23" s="43">
        <f t="shared" si="1"/>
        <v>0</v>
      </c>
      <c r="Q23" s="43">
        <f t="shared" si="2"/>
        <v>0</v>
      </c>
      <c r="R23" s="43">
        <f t="shared" si="3"/>
        <v>705</v>
      </c>
      <c r="S23" s="43">
        <f t="shared" si="4"/>
        <v>0</v>
      </c>
      <c r="T23" s="44">
        <f t="shared" si="5"/>
        <v>705</v>
      </c>
    </row>
    <row r="24" spans="1:20" x14ac:dyDescent="0.2">
      <c r="A24" s="35">
        <v>15</v>
      </c>
      <c r="B24" s="36" t="s">
        <v>23</v>
      </c>
      <c r="C24" s="36">
        <v>2</v>
      </c>
      <c r="D24" s="47" t="s">
        <v>32</v>
      </c>
      <c r="E24" s="45">
        <v>14</v>
      </c>
      <c r="F24" s="39"/>
      <c r="G24" s="95">
        <v>2395</v>
      </c>
      <c r="H24" s="95">
        <v>2045</v>
      </c>
      <c r="I24" s="42" t="s">
        <v>95</v>
      </c>
      <c r="J24" s="46">
        <v>13</v>
      </c>
      <c r="K24" s="46">
        <v>68</v>
      </c>
      <c r="L24" s="119" t="s">
        <v>423</v>
      </c>
      <c r="M24" s="42">
        <v>2607</v>
      </c>
      <c r="N24" s="42"/>
      <c r="O24" s="46">
        <v>45</v>
      </c>
      <c r="P24" s="43">
        <f t="shared" si="1"/>
        <v>0</v>
      </c>
      <c r="Q24" s="43">
        <f t="shared" si="2"/>
        <v>0</v>
      </c>
      <c r="R24" s="43">
        <f t="shared" si="3"/>
        <v>45</v>
      </c>
      <c r="S24" s="43">
        <f t="shared" si="4"/>
        <v>0</v>
      </c>
      <c r="T24" s="44">
        <f t="shared" si="5"/>
        <v>45</v>
      </c>
    </row>
    <row r="25" spans="1:20" x14ac:dyDescent="0.2">
      <c r="A25" s="35">
        <v>16</v>
      </c>
      <c r="B25" s="60" t="s">
        <v>23</v>
      </c>
      <c r="C25" s="60">
        <v>1</v>
      </c>
      <c r="D25" s="61" t="s">
        <v>32</v>
      </c>
      <c r="E25" s="62">
        <v>34</v>
      </c>
      <c r="F25" s="63"/>
      <c r="G25" s="104">
        <v>2047</v>
      </c>
      <c r="H25" s="104">
        <v>2047</v>
      </c>
      <c r="I25" s="64" t="s">
        <v>95</v>
      </c>
      <c r="J25" s="65">
        <v>13</v>
      </c>
      <c r="K25" s="65" t="s">
        <v>106</v>
      </c>
      <c r="L25" s="124" t="s">
        <v>432</v>
      </c>
      <c r="M25" s="64">
        <v>2498</v>
      </c>
      <c r="N25" s="64">
        <v>2363</v>
      </c>
      <c r="O25" s="65">
        <v>63</v>
      </c>
      <c r="P25" s="66">
        <f t="shared" si="1"/>
        <v>0</v>
      </c>
      <c r="Q25" s="66">
        <f t="shared" si="2"/>
        <v>0</v>
      </c>
      <c r="R25" s="66"/>
      <c r="S25" s="66">
        <f t="shared" si="4"/>
        <v>2426</v>
      </c>
      <c r="T25" s="44">
        <f t="shared" si="5"/>
        <v>2426</v>
      </c>
    </row>
    <row r="26" spans="1:20" x14ac:dyDescent="0.2">
      <c r="A26" s="35">
        <v>17</v>
      </c>
      <c r="B26" s="36" t="s">
        <v>23</v>
      </c>
      <c r="C26" s="36">
        <v>2</v>
      </c>
      <c r="D26" s="47" t="s">
        <v>32</v>
      </c>
      <c r="E26" s="45">
        <v>46</v>
      </c>
      <c r="F26" s="39"/>
      <c r="G26" s="95">
        <v>3448</v>
      </c>
      <c r="H26" s="95">
        <v>1267</v>
      </c>
      <c r="I26" s="42" t="s">
        <v>95</v>
      </c>
      <c r="J26" s="46">
        <v>13</v>
      </c>
      <c r="K26" s="46" t="s">
        <v>107</v>
      </c>
      <c r="L26" s="119" t="s">
        <v>433</v>
      </c>
      <c r="M26" s="42">
        <v>3807</v>
      </c>
      <c r="N26" s="42">
        <v>813</v>
      </c>
      <c r="O26" s="46">
        <v>124</v>
      </c>
      <c r="P26" s="43">
        <f t="shared" si="1"/>
        <v>0</v>
      </c>
      <c r="Q26" s="43">
        <f t="shared" si="2"/>
        <v>0</v>
      </c>
      <c r="R26" s="43">
        <f t="shared" ref="R26:R47" si="6">IF($C26=2,SUM($N26+$O26),)</f>
        <v>937</v>
      </c>
      <c r="S26" s="43">
        <f t="shared" si="4"/>
        <v>0</v>
      </c>
      <c r="T26" s="44">
        <f t="shared" si="5"/>
        <v>937</v>
      </c>
    </row>
    <row r="27" spans="1:20" x14ac:dyDescent="0.2">
      <c r="A27" s="35">
        <v>18</v>
      </c>
      <c r="B27" s="36" t="s">
        <v>23</v>
      </c>
      <c r="C27" s="36">
        <v>2</v>
      </c>
      <c r="D27" s="47" t="s">
        <v>33</v>
      </c>
      <c r="E27" s="67">
        <v>1</v>
      </c>
      <c r="F27" s="39"/>
      <c r="G27" s="95">
        <v>1765</v>
      </c>
      <c r="H27" s="95">
        <v>730</v>
      </c>
      <c r="I27" s="42" t="s">
        <v>95</v>
      </c>
      <c r="J27" s="46">
        <v>13</v>
      </c>
      <c r="K27" s="46" t="s">
        <v>108</v>
      </c>
      <c r="L27" s="119" t="s">
        <v>431</v>
      </c>
      <c r="M27" s="42">
        <v>2096</v>
      </c>
      <c r="N27" s="42">
        <v>394</v>
      </c>
      <c r="O27" s="46">
        <v>25</v>
      </c>
      <c r="P27" s="43">
        <f t="shared" si="1"/>
        <v>0</v>
      </c>
      <c r="Q27" s="43">
        <f t="shared" si="2"/>
        <v>0</v>
      </c>
      <c r="R27" s="43">
        <f t="shared" si="6"/>
        <v>419</v>
      </c>
      <c r="S27" s="43">
        <f t="shared" si="4"/>
        <v>0</v>
      </c>
      <c r="T27" s="44">
        <f t="shared" si="5"/>
        <v>419</v>
      </c>
    </row>
    <row r="28" spans="1:20" x14ac:dyDescent="0.2">
      <c r="A28" s="35">
        <v>19</v>
      </c>
      <c r="B28" s="36" t="s">
        <v>23</v>
      </c>
      <c r="C28" s="36">
        <v>2</v>
      </c>
      <c r="D28" s="47" t="s">
        <v>33</v>
      </c>
      <c r="E28" s="38">
        <v>2</v>
      </c>
      <c r="F28" s="39"/>
      <c r="G28" s="95">
        <v>656</v>
      </c>
      <c r="H28" s="95">
        <v>656</v>
      </c>
      <c r="I28" s="42" t="s">
        <v>95</v>
      </c>
      <c r="J28" s="46">
        <v>13</v>
      </c>
      <c r="K28" s="46">
        <v>82</v>
      </c>
      <c r="L28" s="119" t="s">
        <v>431</v>
      </c>
      <c r="M28" s="42">
        <v>1224</v>
      </c>
      <c r="N28" s="42">
        <v>746</v>
      </c>
      <c r="O28" s="46">
        <v>169</v>
      </c>
      <c r="P28" s="43">
        <f t="shared" si="1"/>
        <v>0</v>
      </c>
      <c r="Q28" s="43">
        <f t="shared" si="2"/>
        <v>0</v>
      </c>
      <c r="R28" s="43">
        <f t="shared" si="6"/>
        <v>915</v>
      </c>
      <c r="S28" s="43">
        <f t="shared" si="4"/>
        <v>0</v>
      </c>
      <c r="T28" s="44">
        <f t="shared" si="5"/>
        <v>915</v>
      </c>
    </row>
    <row r="29" spans="1:20" x14ac:dyDescent="0.2">
      <c r="A29" s="35">
        <v>20</v>
      </c>
      <c r="B29" s="36" t="s">
        <v>23</v>
      </c>
      <c r="C29" s="36">
        <v>2</v>
      </c>
      <c r="D29" s="47" t="s">
        <v>33</v>
      </c>
      <c r="E29" s="45">
        <v>49</v>
      </c>
      <c r="F29" s="39"/>
      <c r="G29" s="95">
        <v>1396</v>
      </c>
      <c r="H29" s="95">
        <v>375</v>
      </c>
      <c r="I29" s="42" t="s">
        <v>95</v>
      </c>
      <c r="J29" s="46">
        <v>13</v>
      </c>
      <c r="K29" s="46">
        <v>3.4</v>
      </c>
      <c r="L29" s="119" t="s">
        <v>434</v>
      </c>
      <c r="M29" s="42">
        <v>1527</v>
      </c>
      <c r="N29" s="42"/>
      <c r="O29" s="46">
        <v>102</v>
      </c>
      <c r="P29" s="43">
        <f t="shared" si="1"/>
        <v>0</v>
      </c>
      <c r="Q29" s="43">
        <f t="shared" si="2"/>
        <v>0</v>
      </c>
      <c r="R29" s="43">
        <f t="shared" si="6"/>
        <v>102</v>
      </c>
      <c r="S29" s="43">
        <f t="shared" si="4"/>
        <v>0</v>
      </c>
      <c r="T29" s="44">
        <f t="shared" si="5"/>
        <v>102</v>
      </c>
    </row>
    <row r="30" spans="1:20" x14ac:dyDescent="0.2">
      <c r="A30" s="35">
        <v>21</v>
      </c>
      <c r="B30" s="36" t="s">
        <v>23</v>
      </c>
      <c r="C30" s="36">
        <v>2</v>
      </c>
      <c r="D30" s="47" t="s">
        <v>33</v>
      </c>
      <c r="E30" s="45">
        <v>57</v>
      </c>
      <c r="F30" s="39"/>
      <c r="G30" s="95">
        <v>543</v>
      </c>
      <c r="H30" s="95">
        <v>22</v>
      </c>
      <c r="I30" s="42" t="s">
        <v>95</v>
      </c>
      <c r="J30" s="46">
        <v>12</v>
      </c>
      <c r="K30" s="46" t="s">
        <v>109</v>
      </c>
      <c r="L30" s="119" t="s">
        <v>435</v>
      </c>
      <c r="M30" s="42">
        <v>648</v>
      </c>
      <c r="N30" s="42">
        <v>311</v>
      </c>
      <c r="O30" s="46">
        <v>44</v>
      </c>
      <c r="P30" s="43">
        <f t="shared" si="1"/>
        <v>0</v>
      </c>
      <c r="Q30" s="43">
        <f t="shared" si="2"/>
        <v>0</v>
      </c>
      <c r="R30" s="43">
        <f t="shared" si="6"/>
        <v>355</v>
      </c>
      <c r="S30" s="43">
        <f t="shared" si="4"/>
        <v>0</v>
      </c>
      <c r="T30" s="44">
        <f t="shared" si="5"/>
        <v>355</v>
      </c>
    </row>
    <row r="31" spans="1:20" x14ac:dyDescent="0.2">
      <c r="A31" s="35">
        <v>22</v>
      </c>
      <c r="B31" s="36" t="s">
        <v>23</v>
      </c>
      <c r="C31" s="36">
        <v>2</v>
      </c>
      <c r="D31" s="47" t="s">
        <v>34</v>
      </c>
      <c r="E31" s="45">
        <v>23</v>
      </c>
      <c r="F31" s="39"/>
      <c r="G31" s="95">
        <v>1874</v>
      </c>
      <c r="H31" s="95">
        <v>1466</v>
      </c>
      <c r="I31" s="42" t="s">
        <v>103</v>
      </c>
      <c r="J31" s="46">
        <v>6</v>
      </c>
      <c r="K31" s="46" t="s">
        <v>110</v>
      </c>
      <c r="L31" s="125" t="s">
        <v>436</v>
      </c>
      <c r="M31" s="42">
        <v>2248</v>
      </c>
      <c r="N31" s="42">
        <v>607</v>
      </c>
      <c r="O31" s="46">
        <v>66</v>
      </c>
      <c r="P31" s="43">
        <f t="shared" si="1"/>
        <v>0</v>
      </c>
      <c r="Q31" s="43">
        <f t="shared" si="2"/>
        <v>0</v>
      </c>
      <c r="R31" s="43">
        <f t="shared" si="6"/>
        <v>673</v>
      </c>
      <c r="S31" s="43">
        <f t="shared" si="4"/>
        <v>0</v>
      </c>
      <c r="T31" s="44">
        <f t="shared" si="5"/>
        <v>673</v>
      </c>
    </row>
    <row r="32" spans="1:20" x14ac:dyDescent="0.2">
      <c r="A32" s="35">
        <v>23</v>
      </c>
      <c r="B32" s="36" t="s">
        <v>23</v>
      </c>
      <c r="C32" s="36">
        <v>2</v>
      </c>
      <c r="D32" s="47" t="s">
        <v>34</v>
      </c>
      <c r="E32" s="45">
        <v>150</v>
      </c>
      <c r="F32" s="39"/>
      <c r="G32" s="95">
        <v>2765</v>
      </c>
      <c r="H32" s="95">
        <v>2365</v>
      </c>
      <c r="I32" s="42" t="s">
        <v>111</v>
      </c>
      <c r="J32" s="46">
        <v>22</v>
      </c>
      <c r="K32" s="46">
        <v>7</v>
      </c>
      <c r="L32" s="119" t="s">
        <v>437</v>
      </c>
      <c r="M32" s="42">
        <v>3309</v>
      </c>
      <c r="N32" s="42">
        <v>598</v>
      </c>
      <c r="O32" s="46">
        <v>99</v>
      </c>
      <c r="P32" s="43">
        <f t="shared" si="1"/>
        <v>0</v>
      </c>
      <c r="Q32" s="43">
        <f t="shared" si="2"/>
        <v>0</v>
      </c>
      <c r="R32" s="43">
        <f t="shared" si="6"/>
        <v>697</v>
      </c>
      <c r="S32" s="43">
        <f t="shared" si="4"/>
        <v>0</v>
      </c>
      <c r="T32" s="44">
        <f t="shared" si="5"/>
        <v>697</v>
      </c>
    </row>
    <row r="33" spans="1:20" x14ac:dyDescent="0.2">
      <c r="A33" s="35">
        <v>24</v>
      </c>
      <c r="B33" s="36" t="s">
        <v>23</v>
      </c>
      <c r="C33" s="36">
        <v>2</v>
      </c>
      <c r="D33" s="47" t="s">
        <v>35</v>
      </c>
      <c r="E33" s="45">
        <v>7</v>
      </c>
      <c r="F33" s="39"/>
      <c r="G33" s="95">
        <v>21058</v>
      </c>
      <c r="H33" s="95">
        <v>21058</v>
      </c>
      <c r="I33" s="42" t="s">
        <v>104</v>
      </c>
      <c r="J33" s="46">
        <v>4</v>
      </c>
      <c r="K33" s="46" t="s">
        <v>112</v>
      </c>
      <c r="L33" s="118" t="s">
        <v>438</v>
      </c>
      <c r="M33" s="42">
        <v>21302</v>
      </c>
      <c r="N33" s="42">
        <v>21190</v>
      </c>
      <c r="O33" s="46"/>
      <c r="P33" s="43">
        <f t="shared" si="1"/>
        <v>0</v>
      </c>
      <c r="Q33" s="43">
        <f t="shared" si="2"/>
        <v>0</v>
      </c>
      <c r="R33" s="43">
        <f t="shared" si="6"/>
        <v>21190</v>
      </c>
      <c r="S33" s="43">
        <f t="shared" si="4"/>
        <v>0</v>
      </c>
      <c r="T33" s="44">
        <f t="shared" si="5"/>
        <v>21190</v>
      </c>
    </row>
    <row r="34" spans="1:20" x14ac:dyDescent="0.2">
      <c r="A34" s="35">
        <v>25</v>
      </c>
      <c r="B34" s="36" t="s">
        <v>23</v>
      </c>
      <c r="C34" s="36">
        <v>2</v>
      </c>
      <c r="D34" s="47" t="s">
        <v>36</v>
      </c>
      <c r="E34" s="45">
        <v>42</v>
      </c>
      <c r="F34" s="39"/>
      <c r="G34" s="95">
        <v>789</v>
      </c>
      <c r="H34" s="95">
        <v>449</v>
      </c>
      <c r="I34" s="42" t="s">
        <v>103</v>
      </c>
      <c r="J34" s="46">
        <v>9</v>
      </c>
      <c r="K34" s="46" t="s">
        <v>113</v>
      </c>
      <c r="L34" s="119" t="s">
        <v>439</v>
      </c>
      <c r="M34" s="42">
        <v>1023</v>
      </c>
      <c r="N34" s="42">
        <v>291</v>
      </c>
      <c r="O34" s="46">
        <v>64</v>
      </c>
      <c r="P34" s="43">
        <f t="shared" si="1"/>
        <v>0</v>
      </c>
      <c r="Q34" s="43">
        <f t="shared" si="2"/>
        <v>0</v>
      </c>
      <c r="R34" s="43">
        <f t="shared" si="6"/>
        <v>355</v>
      </c>
      <c r="S34" s="43">
        <f t="shared" si="4"/>
        <v>0</v>
      </c>
      <c r="T34" s="44">
        <f t="shared" si="5"/>
        <v>355</v>
      </c>
    </row>
    <row r="35" spans="1:20" x14ac:dyDescent="0.2">
      <c r="A35" s="35">
        <v>26</v>
      </c>
      <c r="B35" s="36" t="s">
        <v>23</v>
      </c>
      <c r="C35" s="36">
        <v>2</v>
      </c>
      <c r="D35" s="47" t="s">
        <v>36</v>
      </c>
      <c r="E35" s="45">
        <v>60</v>
      </c>
      <c r="F35" s="39"/>
      <c r="G35" s="95">
        <v>659</v>
      </c>
      <c r="H35" s="95">
        <v>286</v>
      </c>
      <c r="I35" s="42" t="s">
        <v>103</v>
      </c>
      <c r="J35" s="46">
        <v>9</v>
      </c>
      <c r="K35" s="46">
        <v>89</v>
      </c>
      <c r="L35" s="119" t="s">
        <v>439</v>
      </c>
      <c r="M35" s="42">
        <v>840</v>
      </c>
      <c r="N35" s="42">
        <v>332</v>
      </c>
      <c r="O35" s="46">
        <v>26</v>
      </c>
      <c r="P35" s="43">
        <f t="shared" si="1"/>
        <v>0</v>
      </c>
      <c r="Q35" s="43">
        <f t="shared" si="2"/>
        <v>0</v>
      </c>
      <c r="R35" s="43">
        <f t="shared" si="6"/>
        <v>358</v>
      </c>
      <c r="S35" s="43">
        <f t="shared" si="4"/>
        <v>0</v>
      </c>
      <c r="T35" s="44">
        <f t="shared" si="5"/>
        <v>358</v>
      </c>
    </row>
    <row r="36" spans="1:20" x14ac:dyDescent="0.2">
      <c r="A36" s="35">
        <v>27</v>
      </c>
      <c r="B36" s="36" t="s">
        <v>23</v>
      </c>
      <c r="C36" s="36">
        <v>2</v>
      </c>
      <c r="D36" s="47" t="s">
        <v>36</v>
      </c>
      <c r="E36" s="45">
        <v>98</v>
      </c>
      <c r="F36" s="39"/>
      <c r="G36" s="95">
        <v>893</v>
      </c>
      <c r="H36" s="95">
        <v>147</v>
      </c>
      <c r="I36" s="42" t="s">
        <v>103</v>
      </c>
      <c r="J36" s="46">
        <v>10</v>
      </c>
      <c r="K36" s="46" t="s">
        <v>114</v>
      </c>
      <c r="L36" s="119" t="s">
        <v>440</v>
      </c>
      <c r="M36" s="42">
        <v>1034</v>
      </c>
      <c r="N36" s="42">
        <v>0</v>
      </c>
      <c r="O36" s="46">
        <v>46</v>
      </c>
      <c r="P36" s="43">
        <f t="shared" si="1"/>
        <v>0</v>
      </c>
      <c r="Q36" s="43">
        <f t="shared" si="2"/>
        <v>0</v>
      </c>
      <c r="R36" s="43">
        <f t="shared" si="6"/>
        <v>46</v>
      </c>
      <c r="S36" s="43">
        <f t="shared" si="4"/>
        <v>0</v>
      </c>
      <c r="T36" s="44">
        <f t="shared" si="5"/>
        <v>46</v>
      </c>
    </row>
    <row r="37" spans="1:20" x14ac:dyDescent="0.2">
      <c r="A37" s="35">
        <v>28</v>
      </c>
      <c r="B37" s="36" t="s">
        <v>23</v>
      </c>
      <c r="C37" s="36">
        <v>2</v>
      </c>
      <c r="D37" s="47" t="s">
        <v>37</v>
      </c>
      <c r="E37" s="67">
        <v>1</v>
      </c>
      <c r="F37" s="39"/>
      <c r="G37" s="95">
        <v>1799</v>
      </c>
      <c r="H37" s="95">
        <v>1799</v>
      </c>
      <c r="I37" s="42" t="s">
        <v>93</v>
      </c>
      <c r="J37" s="46">
        <v>16</v>
      </c>
      <c r="K37" s="46" t="s">
        <v>115</v>
      </c>
      <c r="L37" s="119" t="s">
        <v>441</v>
      </c>
      <c r="M37" s="42">
        <v>2109</v>
      </c>
      <c r="N37" s="42">
        <v>1275</v>
      </c>
      <c r="O37" s="46">
        <v>302</v>
      </c>
      <c r="P37" s="43">
        <f t="shared" si="1"/>
        <v>0</v>
      </c>
      <c r="Q37" s="43">
        <f t="shared" si="2"/>
        <v>0</v>
      </c>
      <c r="R37" s="43">
        <f t="shared" si="6"/>
        <v>1577</v>
      </c>
      <c r="S37" s="43">
        <f t="shared" si="4"/>
        <v>0</v>
      </c>
      <c r="T37" s="44">
        <f t="shared" si="5"/>
        <v>1577</v>
      </c>
    </row>
    <row r="38" spans="1:20" x14ac:dyDescent="0.2">
      <c r="A38" s="35">
        <v>29</v>
      </c>
      <c r="B38" s="36" t="s">
        <v>23</v>
      </c>
      <c r="C38" s="36">
        <v>2</v>
      </c>
      <c r="D38" s="47" t="s">
        <v>37</v>
      </c>
      <c r="E38" s="45">
        <v>11</v>
      </c>
      <c r="F38" s="39"/>
      <c r="G38" s="95">
        <v>8768</v>
      </c>
      <c r="H38" s="95">
        <v>1078</v>
      </c>
      <c r="I38" s="68" t="s">
        <v>93</v>
      </c>
      <c r="J38" s="46">
        <v>16</v>
      </c>
      <c r="K38" s="46" t="s">
        <v>116</v>
      </c>
      <c r="L38" s="119" t="s">
        <v>442</v>
      </c>
      <c r="M38" s="42">
        <v>8099</v>
      </c>
      <c r="N38" s="42">
        <v>6740</v>
      </c>
      <c r="O38" s="46">
        <v>1007</v>
      </c>
      <c r="P38" s="43">
        <f t="shared" si="1"/>
        <v>0</v>
      </c>
      <c r="Q38" s="43">
        <f t="shared" si="2"/>
        <v>0</v>
      </c>
      <c r="R38" s="43">
        <f t="shared" si="6"/>
        <v>7747</v>
      </c>
      <c r="S38" s="43">
        <f t="shared" si="4"/>
        <v>0</v>
      </c>
      <c r="T38" s="44">
        <f t="shared" si="5"/>
        <v>7747</v>
      </c>
    </row>
    <row r="39" spans="1:20" x14ac:dyDescent="0.2">
      <c r="A39" s="35">
        <v>30</v>
      </c>
      <c r="B39" s="36" t="s">
        <v>23</v>
      </c>
      <c r="C39" s="36">
        <v>2</v>
      </c>
      <c r="D39" s="47" t="s">
        <v>37</v>
      </c>
      <c r="E39" s="45">
        <v>51</v>
      </c>
      <c r="F39" s="39" t="s">
        <v>117</v>
      </c>
      <c r="G39" s="95"/>
      <c r="H39" s="95"/>
      <c r="I39" s="42" t="s">
        <v>93</v>
      </c>
      <c r="J39" s="46">
        <v>15</v>
      </c>
      <c r="K39" s="9" t="s">
        <v>118</v>
      </c>
      <c r="L39" s="118" t="s">
        <v>443</v>
      </c>
      <c r="M39" s="42"/>
      <c r="N39" s="42">
        <v>590</v>
      </c>
      <c r="O39" s="46">
        <v>4</v>
      </c>
      <c r="P39" s="43">
        <f t="shared" si="1"/>
        <v>0</v>
      </c>
      <c r="Q39" s="43">
        <f t="shared" si="2"/>
        <v>0</v>
      </c>
      <c r="R39" s="43">
        <f t="shared" si="6"/>
        <v>594</v>
      </c>
      <c r="S39" s="43">
        <f t="shared" si="4"/>
        <v>0</v>
      </c>
      <c r="T39" s="44">
        <f t="shared" si="5"/>
        <v>594</v>
      </c>
    </row>
    <row r="40" spans="1:20" x14ac:dyDescent="0.2">
      <c r="A40" s="35">
        <v>31</v>
      </c>
      <c r="B40" s="36" t="s">
        <v>23</v>
      </c>
      <c r="C40" s="36">
        <v>2</v>
      </c>
      <c r="D40" s="47" t="s">
        <v>37</v>
      </c>
      <c r="E40" s="45">
        <v>52</v>
      </c>
      <c r="F40" s="39" t="s">
        <v>119</v>
      </c>
      <c r="G40" s="95">
        <v>0</v>
      </c>
      <c r="H40" s="95"/>
      <c r="I40" s="68" t="s">
        <v>93</v>
      </c>
      <c r="J40" s="46">
        <v>15</v>
      </c>
      <c r="K40" s="69" t="s">
        <v>120</v>
      </c>
      <c r="L40" s="118" t="s">
        <v>444</v>
      </c>
      <c r="M40" s="42">
        <v>4723</v>
      </c>
      <c r="N40" s="42">
        <v>3028</v>
      </c>
      <c r="O40" s="46">
        <v>726</v>
      </c>
      <c r="P40" s="43">
        <f t="shared" si="1"/>
        <v>0</v>
      </c>
      <c r="Q40" s="43">
        <f t="shared" si="2"/>
        <v>0</v>
      </c>
      <c r="R40" s="43">
        <f t="shared" si="6"/>
        <v>3754</v>
      </c>
      <c r="S40" s="43">
        <f t="shared" si="4"/>
        <v>0</v>
      </c>
      <c r="T40" s="44">
        <f t="shared" si="5"/>
        <v>3754</v>
      </c>
    </row>
    <row r="41" spans="1:20" x14ac:dyDescent="0.2">
      <c r="A41" s="35">
        <v>32</v>
      </c>
      <c r="B41" s="36" t="s">
        <v>23</v>
      </c>
      <c r="C41" s="36">
        <v>2</v>
      </c>
      <c r="D41" s="47" t="s">
        <v>38</v>
      </c>
      <c r="E41" s="45">
        <v>43</v>
      </c>
      <c r="F41" s="39"/>
      <c r="G41" s="95">
        <v>1115</v>
      </c>
      <c r="H41" s="95">
        <v>539</v>
      </c>
      <c r="I41" s="42" t="s">
        <v>121</v>
      </c>
      <c r="J41" s="46">
        <v>13</v>
      </c>
      <c r="K41" s="46">
        <v>38</v>
      </c>
      <c r="L41" s="119" t="s">
        <v>445</v>
      </c>
      <c r="M41" s="42">
        <v>1287</v>
      </c>
      <c r="N41" s="42"/>
      <c r="O41" s="46">
        <v>102</v>
      </c>
      <c r="P41" s="43">
        <f t="shared" si="1"/>
        <v>0</v>
      </c>
      <c r="Q41" s="43">
        <f t="shared" si="2"/>
        <v>0</v>
      </c>
      <c r="R41" s="43">
        <f t="shared" si="6"/>
        <v>102</v>
      </c>
      <c r="S41" s="43">
        <f t="shared" si="4"/>
        <v>0</v>
      </c>
      <c r="T41" s="44">
        <f t="shared" si="5"/>
        <v>102</v>
      </c>
    </row>
    <row r="42" spans="1:20" x14ac:dyDescent="0.2">
      <c r="A42" s="35">
        <v>33</v>
      </c>
      <c r="B42" s="36" t="s">
        <v>23</v>
      </c>
      <c r="C42" s="36">
        <v>2</v>
      </c>
      <c r="D42" s="47" t="s">
        <v>39</v>
      </c>
      <c r="E42" s="45">
        <v>17</v>
      </c>
      <c r="F42" s="39" t="s">
        <v>122</v>
      </c>
      <c r="G42" s="95"/>
      <c r="H42" s="95"/>
      <c r="I42" s="42" t="s">
        <v>93</v>
      </c>
      <c r="J42" s="46">
        <v>12</v>
      </c>
      <c r="K42" s="46" t="s">
        <v>123</v>
      </c>
      <c r="L42" s="118" t="s">
        <v>446</v>
      </c>
      <c r="M42" s="42"/>
      <c r="N42" s="42">
        <v>743</v>
      </c>
      <c r="O42" s="46"/>
      <c r="P42" s="43">
        <f t="shared" ref="P42:P73" si="7">IF($C42=7,SUM($N42+$O42),)</f>
        <v>0</v>
      </c>
      <c r="Q42" s="43">
        <f t="shared" ref="Q42:Q73" si="8">IF($C42=5,SUM($N42+$O42),)</f>
        <v>0</v>
      </c>
      <c r="R42" s="43">
        <f t="shared" si="6"/>
        <v>743</v>
      </c>
      <c r="S42" s="43">
        <f t="shared" ref="S42:S73" si="9">IF($C42=1,SUM($N42+$O42),)</f>
        <v>0</v>
      </c>
      <c r="T42" s="44">
        <f t="shared" ref="T42:T73" si="10">P42+Q42+R42+S42</f>
        <v>743</v>
      </c>
    </row>
    <row r="43" spans="1:20" x14ac:dyDescent="0.2">
      <c r="A43" s="35">
        <v>34</v>
      </c>
      <c r="B43" s="36" t="s">
        <v>23</v>
      </c>
      <c r="C43" s="36">
        <v>2</v>
      </c>
      <c r="D43" s="47" t="s">
        <v>39</v>
      </c>
      <c r="E43" s="45">
        <v>17</v>
      </c>
      <c r="F43" s="39"/>
      <c r="G43" s="95">
        <v>8663</v>
      </c>
      <c r="H43" s="95">
        <v>8663</v>
      </c>
      <c r="I43" s="42" t="s">
        <v>93</v>
      </c>
      <c r="J43" s="46">
        <v>12</v>
      </c>
      <c r="K43" s="46" t="s">
        <v>124</v>
      </c>
      <c r="L43" s="118" t="s">
        <v>447</v>
      </c>
      <c r="M43" s="42">
        <v>9277</v>
      </c>
      <c r="N43" s="42">
        <v>8397</v>
      </c>
      <c r="O43" s="46"/>
      <c r="P43" s="43">
        <f t="shared" si="7"/>
        <v>0</v>
      </c>
      <c r="Q43" s="43">
        <f t="shared" si="8"/>
        <v>0</v>
      </c>
      <c r="R43" s="43">
        <f t="shared" si="6"/>
        <v>8397</v>
      </c>
      <c r="S43" s="43">
        <f t="shared" si="9"/>
        <v>0</v>
      </c>
      <c r="T43" s="44">
        <f t="shared" si="10"/>
        <v>8397</v>
      </c>
    </row>
    <row r="44" spans="1:20" x14ac:dyDescent="0.2">
      <c r="A44" s="35">
        <v>35</v>
      </c>
      <c r="B44" s="36" t="s">
        <v>23</v>
      </c>
      <c r="C44" s="36">
        <v>2</v>
      </c>
      <c r="D44" s="47" t="s">
        <v>40</v>
      </c>
      <c r="E44" s="45">
        <v>51</v>
      </c>
      <c r="F44" s="39" t="s">
        <v>6</v>
      </c>
      <c r="G44" s="95">
        <v>2187</v>
      </c>
      <c r="H44" s="95">
        <v>2187</v>
      </c>
      <c r="I44" s="42" t="s">
        <v>125</v>
      </c>
      <c r="J44" s="46">
        <v>4</v>
      </c>
      <c r="K44" s="46" t="s">
        <v>126</v>
      </c>
      <c r="L44" s="119" t="s">
        <v>448</v>
      </c>
      <c r="M44" s="42">
        <v>2707</v>
      </c>
      <c r="N44" s="42">
        <v>1438</v>
      </c>
      <c r="O44" s="46">
        <v>187</v>
      </c>
      <c r="P44" s="43">
        <f t="shared" si="7"/>
        <v>0</v>
      </c>
      <c r="Q44" s="43">
        <f t="shared" si="8"/>
        <v>0</v>
      </c>
      <c r="R44" s="43">
        <f t="shared" si="6"/>
        <v>1625</v>
      </c>
      <c r="S44" s="43">
        <f t="shared" si="9"/>
        <v>0</v>
      </c>
      <c r="T44" s="44">
        <f t="shared" si="10"/>
        <v>1625</v>
      </c>
    </row>
    <row r="45" spans="1:20" x14ac:dyDescent="0.2">
      <c r="A45" s="35">
        <v>36</v>
      </c>
      <c r="B45" s="36" t="s">
        <v>23</v>
      </c>
      <c r="C45" s="36">
        <v>2</v>
      </c>
      <c r="D45" s="47" t="s">
        <v>40</v>
      </c>
      <c r="E45" s="45">
        <v>75</v>
      </c>
      <c r="F45" s="39" t="s">
        <v>6</v>
      </c>
      <c r="G45" s="95">
        <v>764</v>
      </c>
      <c r="H45" s="95">
        <v>448</v>
      </c>
      <c r="I45" s="42" t="s">
        <v>125</v>
      </c>
      <c r="J45" s="46">
        <v>3</v>
      </c>
      <c r="K45" s="46">
        <v>94</v>
      </c>
      <c r="L45" s="119" t="s">
        <v>449</v>
      </c>
      <c r="M45" s="42">
        <v>961</v>
      </c>
      <c r="N45" s="42">
        <v>289</v>
      </c>
      <c r="O45" s="46">
        <v>60</v>
      </c>
      <c r="P45" s="43">
        <f t="shared" si="7"/>
        <v>0</v>
      </c>
      <c r="Q45" s="43">
        <f t="shared" si="8"/>
        <v>0</v>
      </c>
      <c r="R45" s="43">
        <f t="shared" si="6"/>
        <v>349</v>
      </c>
      <c r="S45" s="43">
        <f t="shared" si="9"/>
        <v>0</v>
      </c>
      <c r="T45" s="44">
        <f t="shared" si="10"/>
        <v>349</v>
      </c>
    </row>
    <row r="46" spans="1:20" x14ac:dyDescent="0.2">
      <c r="A46" s="35">
        <v>37</v>
      </c>
      <c r="B46" s="36" t="s">
        <v>23</v>
      </c>
      <c r="C46" s="36">
        <v>2</v>
      </c>
      <c r="D46" s="47" t="s">
        <v>41</v>
      </c>
      <c r="E46" s="45">
        <v>4</v>
      </c>
      <c r="F46" s="39"/>
      <c r="G46" s="42">
        <v>1587</v>
      </c>
      <c r="H46" s="42">
        <v>1587</v>
      </c>
      <c r="I46" s="68" t="s">
        <v>93</v>
      </c>
      <c r="J46" s="46">
        <v>16</v>
      </c>
      <c r="K46" s="69" t="s">
        <v>127</v>
      </c>
      <c r="L46" s="118" t="s">
        <v>450</v>
      </c>
      <c r="M46" s="42">
        <v>1587</v>
      </c>
      <c r="N46" s="42">
        <v>1573</v>
      </c>
      <c r="O46" s="46">
        <v>494</v>
      </c>
      <c r="P46" s="43">
        <f t="shared" si="7"/>
        <v>0</v>
      </c>
      <c r="Q46" s="43">
        <f t="shared" si="8"/>
        <v>0</v>
      </c>
      <c r="R46" s="43">
        <f t="shared" si="6"/>
        <v>2067</v>
      </c>
      <c r="S46" s="43">
        <f t="shared" si="9"/>
        <v>0</v>
      </c>
      <c r="T46" s="44">
        <f t="shared" si="10"/>
        <v>2067</v>
      </c>
    </row>
    <row r="47" spans="1:20" x14ac:dyDescent="0.2">
      <c r="A47" s="35">
        <v>38</v>
      </c>
      <c r="B47" s="36" t="s">
        <v>23</v>
      </c>
      <c r="C47" s="36">
        <v>2</v>
      </c>
      <c r="D47" s="47" t="s">
        <v>41</v>
      </c>
      <c r="E47" s="49">
        <v>16</v>
      </c>
      <c r="F47" s="50">
        <v>18</v>
      </c>
      <c r="G47" s="120">
        <v>955</v>
      </c>
      <c r="H47" s="120">
        <v>346</v>
      </c>
      <c r="I47" s="51" t="s">
        <v>93</v>
      </c>
      <c r="J47" s="52">
        <v>16</v>
      </c>
      <c r="K47" s="52">
        <v>76</v>
      </c>
      <c r="L47" s="121" t="s">
        <v>442</v>
      </c>
      <c r="M47" s="51">
        <v>1173</v>
      </c>
      <c r="N47" s="51">
        <v>151</v>
      </c>
      <c r="O47" s="52">
        <v>147</v>
      </c>
      <c r="P47" s="43">
        <f t="shared" si="7"/>
        <v>0</v>
      </c>
      <c r="Q47" s="43">
        <f t="shared" si="8"/>
        <v>0</v>
      </c>
      <c r="R47" s="43">
        <f t="shared" si="6"/>
        <v>298</v>
      </c>
      <c r="S47" s="43">
        <f t="shared" si="9"/>
        <v>0</v>
      </c>
      <c r="T47" s="44">
        <f t="shared" si="10"/>
        <v>298</v>
      </c>
    </row>
    <row r="48" spans="1:20" x14ac:dyDescent="0.2">
      <c r="A48" s="35">
        <v>39</v>
      </c>
      <c r="B48" s="60" t="s">
        <v>23</v>
      </c>
      <c r="C48" s="60">
        <v>1</v>
      </c>
      <c r="D48" s="61" t="s">
        <v>42</v>
      </c>
      <c r="E48" s="62"/>
      <c r="F48" s="63"/>
      <c r="G48" s="104"/>
      <c r="H48" s="104"/>
      <c r="I48" s="64" t="s">
        <v>100</v>
      </c>
      <c r="J48" s="65">
        <v>3</v>
      </c>
      <c r="K48" s="65" t="s">
        <v>128</v>
      </c>
      <c r="L48" s="127" t="s">
        <v>451</v>
      </c>
      <c r="M48" s="64"/>
      <c r="N48" s="64">
        <v>4710</v>
      </c>
      <c r="O48" s="65"/>
      <c r="P48" s="66">
        <f t="shared" si="7"/>
        <v>0</v>
      </c>
      <c r="Q48" s="66">
        <f t="shared" si="8"/>
        <v>0</v>
      </c>
      <c r="R48" s="66"/>
      <c r="S48" s="66">
        <f t="shared" si="9"/>
        <v>4710</v>
      </c>
      <c r="T48" s="44">
        <f t="shared" si="10"/>
        <v>4710</v>
      </c>
    </row>
    <row r="49" spans="1:20" x14ac:dyDescent="0.2">
      <c r="A49" s="35">
        <v>40</v>
      </c>
      <c r="B49" s="36" t="s">
        <v>23</v>
      </c>
      <c r="C49" s="36">
        <v>2</v>
      </c>
      <c r="D49" s="47" t="s">
        <v>43</v>
      </c>
      <c r="E49" s="45">
        <v>101</v>
      </c>
      <c r="F49" s="39"/>
      <c r="G49" s="95">
        <v>18539</v>
      </c>
      <c r="H49" s="95">
        <v>18539</v>
      </c>
      <c r="I49" s="42" t="s">
        <v>93</v>
      </c>
      <c r="J49" s="46">
        <v>10</v>
      </c>
      <c r="K49" s="70" t="s">
        <v>129</v>
      </c>
      <c r="L49" s="119" t="s">
        <v>452</v>
      </c>
      <c r="M49" s="42">
        <v>26363</v>
      </c>
      <c r="N49" s="42">
        <v>23076</v>
      </c>
      <c r="O49" s="46">
        <v>0</v>
      </c>
      <c r="P49" s="43">
        <f t="shared" si="7"/>
        <v>0</v>
      </c>
      <c r="Q49" s="43">
        <f t="shared" si="8"/>
        <v>0</v>
      </c>
      <c r="R49" s="43">
        <f t="shared" ref="R49:R86" si="11">IF($C49=2,SUM($N49+$O49),)</f>
        <v>23076</v>
      </c>
      <c r="S49" s="43">
        <f t="shared" si="9"/>
        <v>0</v>
      </c>
      <c r="T49" s="44">
        <f t="shared" si="10"/>
        <v>23076</v>
      </c>
    </row>
    <row r="50" spans="1:20" x14ac:dyDescent="0.2">
      <c r="A50" s="35">
        <v>41</v>
      </c>
      <c r="B50" s="36" t="s">
        <v>23</v>
      </c>
      <c r="C50" s="36">
        <v>2</v>
      </c>
      <c r="D50" s="47" t="s">
        <v>44</v>
      </c>
      <c r="E50" s="45">
        <v>8</v>
      </c>
      <c r="F50" s="39"/>
      <c r="G50" s="95">
        <v>763</v>
      </c>
      <c r="H50" s="95">
        <v>763</v>
      </c>
      <c r="I50" s="42" t="s">
        <v>121</v>
      </c>
      <c r="J50" s="46">
        <v>4</v>
      </c>
      <c r="K50" s="46" t="s">
        <v>130</v>
      </c>
      <c r="L50" s="119" t="s">
        <v>453</v>
      </c>
      <c r="M50" s="42">
        <v>1105</v>
      </c>
      <c r="N50" s="42">
        <v>807</v>
      </c>
      <c r="O50" s="46">
        <v>0</v>
      </c>
      <c r="P50" s="43">
        <f t="shared" si="7"/>
        <v>0</v>
      </c>
      <c r="Q50" s="43">
        <f t="shared" si="8"/>
        <v>0</v>
      </c>
      <c r="R50" s="43">
        <f t="shared" si="11"/>
        <v>807</v>
      </c>
      <c r="S50" s="43">
        <f t="shared" si="9"/>
        <v>0</v>
      </c>
      <c r="T50" s="44">
        <f t="shared" si="10"/>
        <v>807</v>
      </c>
    </row>
    <row r="51" spans="1:20" x14ac:dyDescent="0.2">
      <c r="A51" s="35">
        <v>42</v>
      </c>
      <c r="B51" s="36" t="s">
        <v>23</v>
      </c>
      <c r="C51" s="36">
        <v>2</v>
      </c>
      <c r="D51" s="47" t="s">
        <v>45</v>
      </c>
      <c r="E51" s="45">
        <v>3</v>
      </c>
      <c r="F51" s="39"/>
      <c r="G51" s="95">
        <v>410</v>
      </c>
      <c r="H51" s="95">
        <v>410</v>
      </c>
      <c r="I51" s="42" t="s">
        <v>103</v>
      </c>
      <c r="J51" s="46">
        <v>27</v>
      </c>
      <c r="K51" s="46">
        <v>16</v>
      </c>
      <c r="L51" s="118" t="s">
        <v>454</v>
      </c>
      <c r="M51" s="42">
        <v>511</v>
      </c>
      <c r="N51" s="42"/>
      <c r="O51" s="42">
        <v>61</v>
      </c>
      <c r="P51" s="43">
        <f t="shared" si="7"/>
        <v>0</v>
      </c>
      <c r="Q51" s="43">
        <f t="shared" si="8"/>
        <v>0</v>
      </c>
      <c r="R51" s="43">
        <f t="shared" si="11"/>
        <v>61</v>
      </c>
      <c r="S51" s="43">
        <f t="shared" si="9"/>
        <v>0</v>
      </c>
      <c r="T51" s="44">
        <f t="shared" si="10"/>
        <v>61</v>
      </c>
    </row>
    <row r="52" spans="1:20" x14ac:dyDescent="0.2">
      <c r="A52" s="35">
        <v>43</v>
      </c>
      <c r="B52" s="36" t="s">
        <v>23</v>
      </c>
      <c r="C52" s="36">
        <v>2</v>
      </c>
      <c r="D52" s="47" t="s">
        <v>45</v>
      </c>
      <c r="E52" s="45">
        <v>7</v>
      </c>
      <c r="F52" s="39"/>
      <c r="G52" s="95">
        <v>1080</v>
      </c>
      <c r="H52" s="95">
        <v>206</v>
      </c>
      <c r="I52" s="42" t="s">
        <v>103</v>
      </c>
      <c r="J52" s="69">
        <v>27</v>
      </c>
      <c r="K52" s="46">
        <v>20</v>
      </c>
      <c r="L52" s="125" t="s">
        <v>454</v>
      </c>
      <c r="M52" s="42">
        <v>1231</v>
      </c>
      <c r="N52" s="42"/>
      <c r="O52" s="46">
        <v>25</v>
      </c>
      <c r="P52" s="43">
        <f t="shared" si="7"/>
        <v>0</v>
      </c>
      <c r="Q52" s="43">
        <f t="shared" si="8"/>
        <v>0</v>
      </c>
      <c r="R52" s="43">
        <f t="shared" si="11"/>
        <v>25</v>
      </c>
      <c r="S52" s="43">
        <f t="shared" si="9"/>
        <v>0</v>
      </c>
      <c r="T52" s="44">
        <f t="shared" si="10"/>
        <v>25</v>
      </c>
    </row>
    <row r="53" spans="1:20" x14ac:dyDescent="0.2">
      <c r="A53" s="35">
        <v>44</v>
      </c>
      <c r="B53" s="36" t="s">
        <v>23</v>
      </c>
      <c r="C53" s="36">
        <v>2</v>
      </c>
      <c r="D53" s="47" t="s">
        <v>45</v>
      </c>
      <c r="E53" s="45">
        <v>11</v>
      </c>
      <c r="F53" s="39"/>
      <c r="G53" s="95">
        <v>387</v>
      </c>
      <c r="H53" s="95">
        <v>387</v>
      </c>
      <c r="I53" s="42" t="s">
        <v>103</v>
      </c>
      <c r="J53" s="46">
        <v>27</v>
      </c>
      <c r="K53" s="46">
        <v>22</v>
      </c>
      <c r="L53" s="119" t="s">
        <v>455</v>
      </c>
      <c r="M53" s="42">
        <v>419</v>
      </c>
      <c r="N53" s="42"/>
      <c r="O53" s="46">
        <v>48</v>
      </c>
      <c r="P53" s="43">
        <f t="shared" si="7"/>
        <v>0</v>
      </c>
      <c r="Q53" s="43">
        <f t="shared" si="8"/>
        <v>0</v>
      </c>
      <c r="R53" s="43">
        <f t="shared" si="11"/>
        <v>48</v>
      </c>
      <c r="S53" s="43">
        <f t="shared" si="9"/>
        <v>0</v>
      </c>
      <c r="T53" s="44">
        <f t="shared" si="10"/>
        <v>48</v>
      </c>
    </row>
    <row r="54" spans="1:20" x14ac:dyDescent="0.2">
      <c r="A54" s="35">
        <v>45</v>
      </c>
      <c r="B54" s="36" t="s">
        <v>23</v>
      </c>
      <c r="C54" s="36">
        <v>2</v>
      </c>
      <c r="D54" s="47" t="s">
        <v>45</v>
      </c>
      <c r="E54" s="45">
        <v>16</v>
      </c>
      <c r="F54" s="39"/>
      <c r="G54" s="95">
        <v>341</v>
      </c>
      <c r="H54" s="95">
        <v>280</v>
      </c>
      <c r="I54" s="42" t="s">
        <v>103</v>
      </c>
      <c r="J54" s="46">
        <v>27</v>
      </c>
      <c r="K54" s="46">
        <v>12</v>
      </c>
      <c r="L54" s="119" t="s">
        <v>455</v>
      </c>
      <c r="M54" s="42">
        <v>643</v>
      </c>
      <c r="N54" s="42">
        <v>261</v>
      </c>
      <c r="O54" s="46">
        <v>41</v>
      </c>
      <c r="P54" s="43">
        <f t="shared" si="7"/>
        <v>0</v>
      </c>
      <c r="Q54" s="43">
        <f t="shared" si="8"/>
        <v>0</v>
      </c>
      <c r="R54" s="43">
        <f t="shared" si="11"/>
        <v>302</v>
      </c>
      <c r="S54" s="43">
        <f t="shared" si="9"/>
        <v>0</v>
      </c>
      <c r="T54" s="44">
        <f t="shared" si="10"/>
        <v>302</v>
      </c>
    </row>
    <row r="55" spans="1:20" x14ac:dyDescent="0.2">
      <c r="A55" s="35">
        <v>46</v>
      </c>
      <c r="B55" s="36" t="s">
        <v>23</v>
      </c>
      <c r="C55" s="36">
        <v>2</v>
      </c>
      <c r="D55" s="47" t="s">
        <v>45</v>
      </c>
      <c r="E55" s="45">
        <v>19</v>
      </c>
      <c r="F55" s="39" t="s">
        <v>8</v>
      </c>
      <c r="G55" s="95">
        <v>1501</v>
      </c>
      <c r="H55" s="95">
        <v>1041</v>
      </c>
      <c r="I55" s="42" t="s">
        <v>103</v>
      </c>
      <c r="J55" s="46">
        <v>27</v>
      </c>
      <c r="K55" s="46">
        <v>25</v>
      </c>
      <c r="L55" s="119" t="s">
        <v>455</v>
      </c>
      <c r="M55" s="42">
        <v>1782</v>
      </c>
      <c r="N55" s="42">
        <v>596</v>
      </c>
      <c r="O55" s="46"/>
      <c r="P55" s="43">
        <f t="shared" si="7"/>
        <v>0</v>
      </c>
      <c r="Q55" s="43">
        <f t="shared" si="8"/>
        <v>0</v>
      </c>
      <c r="R55" s="43">
        <f t="shared" si="11"/>
        <v>596</v>
      </c>
      <c r="S55" s="43">
        <f t="shared" si="9"/>
        <v>0</v>
      </c>
      <c r="T55" s="44">
        <f t="shared" si="10"/>
        <v>596</v>
      </c>
    </row>
    <row r="56" spans="1:20" x14ac:dyDescent="0.2">
      <c r="A56" s="35">
        <v>47</v>
      </c>
      <c r="B56" s="36" t="s">
        <v>23</v>
      </c>
      <c r="C56" s="36">
        <v>2</v>
      </c>
      <c r="D56" s="47" t="s">
        <v>46</v>
      </c>
      <c r="E56" s="45">
        <v>94</v>
      </c>
      <c r="F56" s="39" t="s">
        <v>131</v>
      </c>
      <c r="G56" s="95">
        <v>2620</v>
      </c>
      <c r="H56" s="95">
        <v>2620</v>
      </c>
      <c r="I56" s="42" t="s">
        <v>92</v>
      </c>
      <c r="J56" s="46">
        <v>22</v>
      </c>
      <c r="K56" s="46" t="s">
        <v>132</v>
      </c>
      <c r="L56" s="118" t="s">
        <v>456</v>
      </c>
      <c r="M56" s="42"/>
      <c r="N56" s="42"/>
      <c r="O56" s="46">
        <v>45</v>
      </c>
      <c r="P56" s="43">
        <f t="shared" si="7"/>
        <v>0</v>
      </c>
      <c r="Q56" s="43">
        <f t="shared" si="8"/>
        <v>0</v>
      </c>
      <c r="R56" s="43">
        <f t="shared" si="11"/>
        <v>45</v>
      </c>
      <c r="S56" s="43">
        <f t="shared" si="9"/>
        <v>0</v>
      </c>
      <c r="T56" s="44">
        <f t="shared" si="10"/>
        <v>45</v>
      </c>
    </row>
    <row r="57" spans="1:20" x14ac:dyDescent="0.2">
      <c r="A57" s="35">
        <v>48</v>
      </c>
      <c r="B57" s="36" t="s">
        <v>23</v>
      </c>
      <c r="C57" s="36">
        <v>2</v>
      </c>
      <c r="D57" s="47" t="s">
        <v>46</v>
      </c>
      <c r="E57" s="45">
        <v>102</v>
      </c>
      <c r="F57" s="39" t="s">
        <v>6</v>
      </c>
      <c r="G57" s="95">
        <v>837</v>
      </c>
      <c r="H57" s="95">
        <v>837</v>
      </c>
      <c r="I57" s="42" t="s">
        <v>92</v>
      </c>
      <c r="J57" s="46">
        <v>22</v>
      </c>
      <c r="K57" s="46" t="s">
        <v>133</v>
      </c>
      <c r="L57" s="118" t="s">
        <v>456</v>
      </c>
      <c r="M57" s="42">
        <v>1356</v>
      </c>
      <c r="N57" s="42">
        <v>702</v>
      </c>
      <c r="O57" s="46">
        <v>28</v>
      </c>
      <c r="P57" s="43">
        <f t="shared" si="7"/>
        <v>0</v>
      </c>
      <c r="Q57" s="43">
        <f t="shared" si="8"/>
        <v>0</v>
      </c>
      <c r="R57" s="43">
        <f t="shared" si="11"/>
        <v>730</v>
      </c>
      <c r="S57" s="43">
        <f t="shared" si="9"/>
        <v>0</v>
      </c>
      <c r="T57" s="44">
        <f t="shared" si="10"/>
        <v>730</v>
      </c>
    </row>
    <row r="58" spans="1:20" x14ac:dyDescent="0.2">
      <c r="A58" s="35">
        <v>49</v>
      </c>
      <c r="B58" s="36" t="s">
        <v>23</v>
      </c>
      <c r="C58" s="36">
        <v>2</v>
      </c>
      <c r="D58" s="47" t="s">
        <v>46</v>
      </c>
      <c r="E58" s="45">
        <v>133</v>
      </c>
      <c r="F58" s="39"/>
      <c r="G58" s="95">
        <v>1710</v>
      </c>
      <c r="H58" s="95">
        <v>1710</v>
      </c>
      <c r="I58" s="42" t="s">
        <v>92</v>
      </c>
      <c r="J58" s="46">
        <v>16</v>
      </c>
      <c r="K58" s="46">
        <v>23</v>
      </c>
      <c r="L58" s="119" t="s">
        <v>457</v>
      </c>
      <c r="M58" s="42">
        <v>1882</v>
      </c>
      <c r="N58" s="42">
        <v>593</v>
      </c>
      <c r="O58" s="46">
        <v>120</v>
      </c>
      <c r="P58" s="43">
        <f t="shared" si="7"/>
        <v>0</v>
      </c>
      <c r="Q58" s="43">
        <f t="shared" si="8"/>
        <v>0</v>
      </c>
      <c r="R58" s="43">
        <f t="shared" si="11"/>
        <v>713</v>
      </c>
      <c r="S58" s="43">
        <f t="shared" si="9"/>
        <v>0</v>
      </c>
      <c r="T58" s="44">
        <f t="shared" si="10"/>
        <v>713</v>
      </c>
    </row>
    <row r="59" spans="1:20" x14ac:dyDescent="0.2">
      <c r="A59" s="35">
        <v>50</v>
      </c>
      <c r="B59" s="36" t="s">
        <v>23</v>
      </c>
      <c r="C59" s="36">
        <v>2</v>
      </c>
      <c r="D59" s="47" t="s">
        <v>47</v>
      </c>
      <c r="E59" s="45">
        <v>12</v>
      </c>
      <c r="F59" s="39"/>
      <c r="G59" s="95">
        <v>363</v>
      </c>
      <c r="H59" s="95">
        <v>363</v>
      </c>
      <c r="I59" s="42" t="s">
        <v>134</v>
      </c>
      <c r="J59" s="46">
        <v>26</v>
      </c>
      <c r="K59" s="46">
        <v>38</v>
      </c>
      <c r="L59" s="119" t="s">
        <v>458</v>
      </c>
      <c r="M59" s="42">
        <v>595</v>
      </c>
      <c r="N59" s="42">
        <v>395</v>
      </c>
      <c r="O59" s="46">
        <v>62</v>
      </c>
      <c r="P59" s="43">
        <f t="shared" si="7"/>
        <v>0</v>
      </c>
      <c r="Q59" s="43">
        <f t="shared" si="8"/>
        <v>0</v>
      </c>
      <c r="R59" s="43">
        <f t="shared" si="11"/>
        <v>457</v>
      </c>
      <c r="S59" s="43">
        <f t="shared" si="9"/>
        <v>0</v>
      </c>
      <c r="T59" s="44">
        <f t="shared" si="10"/>
        <v>457</v>
      </c>
    </row>
    <row r="60" spans="1:20" x14ac:dyDescent="0.2">
      <c r="A60" s="35">
        <v>51</v>
      </c>
      <c r="B60" s="36" t="s">
        <v>23</v>
      </c>
      <c r="C60" s="36">
        <v>2</v>
      </c>
      <c r="D60" s="47" t="s">
        <v>48</v>
      </c>
      <c r="E60" s="45">
        <v>128</v>
      </c>
      <c r="F60" s="39"/>
      <c r="G60" s="95">
        <v>295</v>
      </c>
      <c r="H60" s="95">
        <v>59</v>
      </c>
      <c r="I60" s="42" t="s">
        <v>135</v>
      </c>
      <c r="J60" s="46">
        <v>8</v>
      </c>
      <c r="K60" s="46" t="s">
        <v>136</v>
      </c>
      <c r="L60" s="119" t="s">
        <v>459</v>
      </c>
      <c r="M60" s="42">
        <v>295</v>
      </c>
      <c r="N60" s="42">
        <v>295</v>
      </c>
      <c r="O60" s="46">
        <v>14</v>
      </c>
      <c r="P60" s="43">
        <f t="shared" si="7"/>
        <v>0</v>
      </c>
      <c r="Q60" s="43">
        <f t="shared" si="8"/>
        <v>0</v>
      </c>
      <c r="R60" s="43">
        <f t="shared" si="11"/>
        <v>309</v>
      </c>
      <c r="S60" s="43">
        <f t="shared" si="9"/>
        <v>0</v>
      </c>
      <c r="T60" s="44">
        <f t="shared" si="10"/>
        <v>309</v>
      </c>
    </row>
    <row r="61" spans="1:20" x14ac:dyDescent="0.2">
      <c r="A61" s="35">
        <v>52</v>
      </c>
      <c r="B61" s="36" t="s">
        <v>23</v>
      </c>
      <c r="C61" s="36">
        <v>2</v>
      </c>
      <c r="D61" s="47" t="s">
        <v>48</v>
      </c>
      <c r="E61" s="45">
        <v>140</v>
      </c>
      <c r="F61" s="39"/>
      <c r="G61" s="95">
        <v>590</v>
      </c>
      <c r="H61" s="95">
        <v>590</v>
      </c>
      <c r="I61" s="42" t="s">
        <v>135</v>
      </c>
      <c r="J61" s="46">
        <v>8</v>
      </c>
      <c r="K61" s="46" t="s">
        <v>137</v>
      </c>
      <c r="L61" s="119" t="s">
        <v>459</v>
      </c>
      <c r="M61" s="42">
        <v>657</v>
      </c>
      <c r="N61" s="42">
        <v>588</v>
      </c>
      <c r="O61" s="46">
        <v>56</v>
      </c>
      <c r="P61" s="43">
        <f t="shared" si="7"/>
        <v>0</v>
      </c>
      <c r="Q61" s="43">
        <f t="shared" si="8"/>
        <v>0</v>
      </c>
      <c r="R61" s="43">
        <f t="shared" si="11"/>
        <v>644</v>
      </c>
      <c r="S61" s="43">
        <f t="shared" si="9"/>
        <v>0</v>
      </c>
      <c r="T61" s="44">
        <f t="shared" si="10"/>
        <v>644</v>
      </c>
    </row>
    <row r="62" spans="1:20" x14ac:dyDescent="0.2">
      <c r="A62" s="35">
        <v>53</v>
      </c>
      <c r="B62" s="36" t="s">
        <v>23</v>
      </c>
      <c r="C62" s="36">
        <v>2</v>
      </c>
      <c r="D62" s="47" t="s">
        <v>49</v>
      </c>
      <c r="E62" s="45">
        <v>17</v>
      </c>
      <c r="F62" s="39" t="s">
        <v>6</v>
      </c>
      <c r="G62" s="95">
        <v>4327</v>
      </c>
      <c r="H62" s="95">
        <v>4327</v>
      </c>
      <c r="I62" s="42" t="s">
        <v>97</v>
      </c>
      <c r="J62" s="46">
        <v>8</v>
      </c>
      <c r="K62" s="46" t="s">
        <v>138</v>
      </c>
      <c r="L62" s="119" t="s">
        <v>460</v>
      </c>
      <c r="M62" s="42">
        <v>4519</v>
      </c>
      <c r="N62" s="42">
        <v>4280</v>
      </c>
      <c r="O62" s="46">
        <v>734</v>
      </c>
      <c r="P62" s="43">
        <f t="shared" si="7"/>
        <v>0</v>
      </c>
      <c r="Q62" s="43">
        <f t="shared" si="8"/>
        <v>0</v>
      </c>
      <c r="R62" s="43">
        <f t="shared" si="11"/>
        <v>5014</v>
      </c>
      <c r="S62" s="43">
        <f t="shared" si="9"/>
        <v>0</v>
      </c>
      <c r="T62" s="44">
        <f t="shared" si="10"/>
        <v>5014</v>
      </c>
    </row>
    <row r="63" spans="1:20" x14ac:dyDescent="0.2">
      <c r="A63" s="35">
        <v>54</v>
      </c>
      <c r="B63" s="36" t="s">
        <v>23</v>
      </c>
      <c r="C63" s="36">
        <v>2</v>
      </c>
      <c r="D63" s="47" t="s">
        <v>49</v>
      </c>
      <c r="E63" s="45">
        <v>29</v>
      </c>
      <c r="F63" s="39"/>
      <c r="G63" s="95">
        <v>1027</v>
      </c>
      <c r="H63" s="95">
        <v>1027</v>
      </c>
      <c r="I63" s="42" t="s">
        <v>97</v>
      </c>
      <c r="J63" s="46">
        <v>8</v>
      </c>
      <c r="K63" s="46" t="s">
        <v>139</v>
      </c>
      <c r="L63" s="118" t="s">
        <v>460</v>
      </c>
      <c r="M63" s="42">
        <v>1059</v>
      </c>
      <c r="N63" s="42">
        <v>1045</v>
      </c>
      <c r="O63" s="46"/>
      <c r="P63" s="43">
        <f t="shared" si="7"/>
        <v>0</v>
      </c>
      <c r="Q63" s="43">
        <f t="shared" si="8"/>
        <v>0</v>
      </c>
      <c r="R63" s="43">
        <f t="shared" si="11"/>
        <v>1045</v>
      </c>
      <c r="S63" s="43">
        <f t="shared" si="9"/>
        <v>0</v>
      </c>
      <c r="T63" s="44">
        <f t="shared" si="10"/>
        <v>1045</v>
      </c>
    </row>
    <row r="64" spans="1:20" x14ac:dyDescent="0.2">
      <c r="A64" s="35">
        <v>55</v>
      </c>
      <c r="B64" s="36" t="s">
        <v>23</v>
      </c>
      <c r="C64" s="36">
        <v>2</v>
      </c>
      <c r="D64" s="47" t="s">
        <v>49</v>
      </c>
      <c r="E64" s="45">
        <v>31</v>
      </c>
      <c r="F64" s="39"/>
      <c r="G64" s="95">
        <v>3024</v>
      </c>
      <c r="H64" s="95">
        <v>3024</v>
      </c>
      <c r="I64" s="42" t="s">
        <v>97</v>
      </c>
      <c r="J64" s="46">
        <v>8</v>
      </c>
      <c r="K64" s="46" t="s">
        <v>140</v>
      </c>
      <c r="L64" s="118" t="s">
        <v>460</v>
      </c>
      <c r="M64" s="42">
        <v>3356</v>
      </c>
      <c r="N64" s="42">
        <v>2888</v>
      </c>
      <c r="O64" s="46"/>
      <c r="P64" s="43">
        <f t="shared" si="7"/>
        <v>0</v>
      </c>
      <c r="Q64" s="43">
        <f t="shared" si="8"/>
        <v>0</v>
      </c>
      <c r="R64" s="43">
        <f t="shared" si="11"/>
        <v>2888</v>
      </c>
      <c r="S64" s="43">
        <f t="shared" si="9"/>
        <v>0</v>
      </c>
      <c r="T64" s="44">
        <f t="shared" si="10"/>
        <v>2888</v>
      </c>
    </row>
    <row r="65" spans="1:20" x14ac:dyDescent="0.2">
      <c r="A65" s="35">
        <v>56</v>
      </c>
      <c r="B65" s="36" t="s">
        <v>23</v>
      </c>
      <c r="C65" s="36">
        <v>2</v>
      </c>
      <c r="D65" s="47" t="s">
        <v>50</v>
      </c>
      <c r="E65" s="45">
        <v>240</v>
      </c>
      <c r="F65" s="39"/>
      <c r="G65" s="95">
        <v>661</v>
      </c>
      <c r="H65" s="95">
        <v>510</v>
      </c>
      <c r="I65" s="42" t="s">
        <v>141</v>
      </c>
      <c r="J65" s="46">
        <v>4</v>
      </c>
      <c r="K65" s="46">
        <v>91</v>
      </c>
      <c r="L65" s="119" t="s">
        <v>461</v>
      </c>
      <c r="M65" s="42">
        <v>879</v>
      </c>
      <c r="N65" s="42">
        <v>304</v>
      </c>
      <c r="O65" s="46"/>
      <c r="P65" s="43">
        <f t="shared" si="7"/>
        <v>0</v>
      </c>
      <c r="Q65" s="43">
        <f t="shared" si="8"/>
        <v>0</v>
      </c>
      <c r="R65" s="43">
        <f t="shared" si="11"/>
        <v>304</v>
      </c>
      <c r="S65" s="43">
        <f t="shared" si="9"/>
        <v>0</v>
      </c>
      <c r="T65" s="44">
        <f t="shared" si="10"/>
        <v>304</v>
      </c>
    </row>
    <row r="66" spans="1:20" x14ac:dyDescent="0.2">
      <c r="A66" s="35">
        <v>57</v>
      </c>
      <c r="B66" s="36" t="s">
        <v>23</v>
      </c>
      <c r="C66" s="36">
        <v>2</v>
      </c>
      <c r="D66" s="47" t="s">
        <v>50</v>
      </c>
      <c r="E66" s="45">
        <v>289</v>
      </c>
      <c r="F66" s="39"/>
      <c r="G66" s="95">
        <v>1692</v>
      </c>
      <c r="H66" s="95">
        <v>1692</v>
      </c>
      <c r="I66" s="42" t="s">
        <v>103</v>
      </c>
      <c r="J66" s="46">
        <v>27</v>
      </c>
      <c r="K66" s="46" t="s">
        <v>142</v>
      </c>
      <c r="L66" s="119" t="s">
        <v>462</v>
      </c>
      <c r="M66" s="42">
        <v>1474</v>
      </c>
      <c r="N66" s="42">
        <v>944</v>
      </c>
      <c r="O66" s="46"/>
      <c r="P66" s="43">
        <f t="shared" si="7"/>
        <v>0</v>
      </c>
      <c r="Q66" s="43">
        <f t="shared" si="8"/>
        <v>0</v>
      </c>
      <c r="R66" s="43">
        <f t="shared" si="11"/>
        <v>944</v>
      </c>
      <c r="S66" s="43">
        <f t="shared" si="9"/>
        <v>0</v>
      </c>
      <c r="T66" s="44">
        <f t="shared" si="10"/>
        <v>944</v>
      </c>
    </row>
    <row r="67" spans="1:20" x14ac:dyDescent="0.2">
      <c r="A67" s="35">
        <v>58</v>
      </c>
      <c r="B67" s="36" t="s">
        <v>23</v>
      </c>
      <c r="C67" s="36">
        <v>2</v>
      </c>
      <c r="D67" s="47" t="s">
        <v>50</v>
      </c>
      <c r="E67" s="45">
        <v>291</v>
      </c>
      <c r="F67" s="39"/>
      <c r="G67" s="95">
        <v>693</v>
      </c>
      <c r="H67" s="95">
        <v>693</v>
      </c>
      <c r="I67" s="42" t="s">
        <v>103</v>
      </c>
      <c r="J67" s="46">
        <v>27</v>
      </c>
      <c r="K67" s="46">
        <v>47</v>
      </c>
      <c r="L67" s="119" t="s">
        <v>462</v>
      </c>
      <c r="M67" s="42">
        <v>922</v>
      </c>
      <c r="N67" s="42">
        <v>490</v>
      </c>
      <c r="O67" s="46"/>
      <c r="P67" s="43">
        <f t="shared" si="7"/>
        <v>0</v>
      </c>
      <c r="Q67" s="43">
        <f t="shared" si="8"/>
        <v>0</v>
      </c>
      <c r="R67" s="43">
        <f t="shared" si="11"/>
        <v>490</v>
      </c>
      <c r="S67" s="43">
        <f t="shared" si="9"/>
        <v>0</v>
      </c>
      <c r="T67" s="44">
        <f t="shared" si="10"/>
        <v>490</v>
      </c>
    </row>
    <row r="68" spans="1:20" x14ac:dyDescent="0.2">
      <c r="A68" s="35">
        <v>59</v>
      </c>
      <c r="B68" s="36" t="s">
        <v>23</v>
      </c>
      <c r="C68" s="36">
        <v>2</v>
      </c>
      <c r="D68" s="47" t="s">
        <v>50</v>
      </c>
      <c r="E68" s="45">
        <v>315</v>
      </c>
      <c r="F68" s="39"/>
      <c r="G68" s="95">
        <v>937</v>
      </c>
      <c r="H68" s="95">
        <v>937</v>
      </c>
      <c r="I68" s="42" t="s">
        <v>103</v>
      </c>
      <c r="J68" s="46">
        <v>27</v>
      </c>
      <c r="K68" s="46">
        <v>83</v>
      </c>
      <c r="L68" s="119" t="s">
        <v>462</v>
      </c>
      <c r="M68" s="42">
        <v>1277</v>
      </c>
      <c r="N68" s="42">
        <v>458</v>
      </c>
      <c r="O68" s="46"/>
      <c r="P68" s="43">
        <f t="shared" si="7"/>
        <v>0</v>
      </c>
      <c r="Q68" s="43">
        <f t="shared" si="8"/>
        <v>0</v>
      </c>
      <c r="R68" s="43">
        <f t="shared" si="11"/>
        <v>458</v>
      </c>
      <c r="S68" s="43">
        <f t="shared" si="9"/>
        <v>0</v>
      </c>
      <c r="T68" s="44">
        <f t="shared" si="10"/>
        <v>458</v>
      </c>
    </row>
    <row r="69" spans="1:20" x14ac:dyDescent="0.2">
      <c r="A69" s="35">
        <v>60</v>
      </c>
      <c r="B69" s="36" t="s">
        <v>23</v>
      </c>
      <c r="C69" s="36">
        <v>2</v>
      </c>
      <c r="D69" s="47" t="s">
        <v>50</v>
      </c>
      <c r="E69" s="45">
        <v>317</v>
      </c>
      <c r="F69" s="39"/>
      <c r="G69" s="95">
        <v>611</v>
      </c>
      <c r="H69" s="95">
        <v>611</v>
      </c>
      <c r="I69" s="42" t="s">
        <v>103</v>
      </c>
      <c r="J69" s="46">
        <v>27</v>
      </c>
      <c r="K69" s="46">
        <v>82</v>
      </c>
      <c r="L69" s="119" t="s">
        <v>454</v>
      </c>
      <c r="M69" s="42">
        <v>865</v>
      </c>
      <c r="N69" s="42">
        <v>645</v>
      </c>
      <c r="O69" s="46"/>
      <c r="P69" s="43">
        <f t="shared" si="7"/>
        <v>0</v>
      </c>
      <c r="Q69" s="43">
        <f t="shared" si="8"/>
        <v>0</v>
      </c>
      <c r="R69" s="43">
        <f t="shared" si="11"/>
        <v>645</v>
      </c>
      <c r="S69" s="43">
        <f t="shared" si="9"/>
        <v>0</v>
      </c>
      <c r="T69" s="44">
        <f t="shared" si="10"/>
        <v>645</v>
      </c>
    </row>
    <row r="70" spans="1:20" x14ac:dyDescent="0.2">
      <c r="A70" s="35">
        <v>61</v>
      </c>
      <c r="B70" s="36" t="s">
        <v>23</v>
      </c>
      <c r="C70" s="36">
        <v>2</v>
      </c>
      <c r="D70" s="47" t="s">
        <v>50</v>
      </c>
      <c r="E70" s="45">
        <v>318</v>
      </c>
      <c r="F70" s="39"/>
      <c r="G70" s="95">
        <v>541</v>
      </c>
      <c r="H70" s="95">
        <v>345</v>
      </c>
      <c r="I70" s="42" t="s">
        <v>141</v>
      </c>
      <c r="J70" s="46">
        <v>3</v>
      </c>
      <c r="K70" s="46">
        <v>8</v>
      </c>
      <c r="L70" s="119" t="s">
        <v>454</v>
      </c>
      <c r="M70" s="42">
        <v>791</v>
      </c>
      <c r="N70" s="42">
        <v>252</v>
      </c>
      <c r="O70" s="46"/>
      <c r="P70" s="43">
        <f t="shared" si="7"/>
        <v>0</v>
      </c>
      <c r="Q70" s="43">
        <f t="shared" si="8"/>
        <v>0</v>
      </c>
      <c r="R70" s="43">
        <f t="shared" si="11"/>
        <v>252</v>
      </c>
      <c r="S70" s="43">
        <f t="shared" si="9"/>
        <v>0</v>
      </c>
      <c r="T70" s="44">
        <f t="shared" si="10"/>
        <v>252</v>
      </c>
    </row>
    <row r="71" spans="1:20" x14ac:dyDescent="0.2">
      <c r="A71" s="35">
        <v>62</v>
      </c>
      <c r="B71" s="36" t="s">
        <v>23</v>
      </c>
      <c r="C71" s="36">
        <v>2</v>
      </c>
      <c r="D71" s="47" t="s">
        <v>51</v>
      </c>
      <c r="E71" s="45">
        <v>22</v>
      </c>
      <c r="F71" s="39"/>
      <c r="G71" s="95">
        <v>1174</v>
      </c>
      <c r="H71" s="95">
        <v>1174</v>
      </c>
      <c r="I71" s="68" t="s">
        <v>104</v>
      </c>
      <c r="J71" s="46">
        <v>8</v>
      </c>
      <c r="K71" s="69" t="s">
        <v>143</v>
      </c>
      <c r="L71" s="118" t="s">
        <v>463</v>
      </c>
      <c r="M71" s="42">
        <v>1210</v>
      </c>
      <c r="N71" s="42">
        <v>1202</v>
      </c>
      <c r="O71" s="46">
        <v>111</v>
      </c>
      <c r="P71" s="43">
        <f t="shared" si="7"/>
        <v>0</v>
      </c>
      <c r="Q71" s="43">
        <f t="shared" si="8"/>
        <v>0</v>
      </c>
      <c r="R71" s="43">
        <f t="shared" si="11"/>
        <v>1313</v>
      </c>
      <c r="S71" s="43">
        <f t="shared" si="9"/>
        <v>0</v>
      </c>
      <c r="T71" s="44">
        <f t="shared" si="10"/>
        <v>1313</v>
      </c>
    </row>
    <row r="72" spans="1:20" x14ac:dyDescent="0.2">
      <c r="A72" s="35">
        <v>63</v>
      </c>
      <c r="B72" s="36" t="s">
        <v>23</v>
      </c>
      <c r="C72" s="36">
        <v>2</v>
      </c>
      <c r="D72" s="47" t="s">
        <v>52</v>
      </c>
      <c r="E72" s="45">
        <v>4</v>
      </c>
      <c r="F72" s="39"/>
      <c r="G72" s="95">
        <v>56</v>
      </c>
      <c r="H72" s="95">
        <v>56</v>
      </c>
      <c r="I72" s="42" t="s">
        <v>95</v>
      </c>
      <c r="J72" s="46">
        <v>13</v>
      </c>
      <c r="K72" s="46">
        <v>74</v>
      </c>
      <c r="L72" s="119" t="s">
        <v>431</v>
      </c>
      <c r="M72" s="42">
        <v>208</v>
      </c>
      <c r="N72" s="42">
        <v>61</v>
      </c>
      <c r="O72" s="46">
        <v>39</v>
      </c>
      <c r="P72" s="43">
        <f t="shared" si="7"/>
        <v>0</v>
      </c>
      <c r="Q72" s="43">
        <f t="shared" si="8"/>
        <v>0</v>
      </c>
      <c r="R72" s="43">
        <f t="shared" si="11"/>
        <v>100</v>
      </c>
      <c r="S72" s="43">
        <f t="shared" si="9"/>
        <v>0</v>
      </c>
      <c r="T72" s="44">
        <f t="shared" si="10"/>
        <v>100</v>
      </c>
    </row>
    <row r="73" spans="1:20" x14ac:dyDescent="0.2">
      <c r="A73" s="35">
        <v>64</v>
      </c>
      <c r="B73" s="36" t="s">
        <v>23</v>
      </c>
      <c r="C73" s="36">
        <v>2</v>
      </c>
      <c r="D73" s="47" t="s">
        <v>52</v>
      </c>
      <c r="E73" s="45">
        <v>6</v>
      </c>
      <c r="F73" s="39"/>
      <c r="G73" s="95">
        <v>156</v>
      </c>
      <c r="H73" s="95">
        <v>156</v>
      </c>
      <c r="I73" s="42" t="s">
        <v>95</v>
      </c>
      <c r="J73" s="46">
        <v>13</v>
      </c>
      <c r="K73" s="46">
        <v>72</v>
      </c>
      <c r="L73" s="119" t="s">
        <v>431</v>
      </c>
      <c r="M73" s="42">
        <v>214</v>
      </c>
      <c r="N73" s="42">
        <v>113</v>
      </c>
      <c r="O73" s="46">
        <v>35</v>
      </c>
      <c r="P73" s="43">
        <f t="shared" si="7"/>
        <v>0</v>
      </c>
      <c r="Q73" s="43">
        <f t="shared" si="8"/>
        <v>0</v>
      </c>
      <c r="R73" s="43">
        <f t="shared" si="11"/>
        <v>148</v>
      </c>
      <c r="S73" s="43">
        <f t="shared" si="9"/>
        <v>0</v>
      </c>
      <c r="T73" s="44">
        <f t="shared" si="10"/>
        <v>148</v>
      </c>
    </row>
    <row r="74" spans="1:20" x14ac:dyDescent="0.2">
      <c r="A74" s="35">
        <v>65</v>
      </c>
      <c r="B74" s="36" t="s">
        <v>23</v>
      </c>
      <c r="C74" s="36">
        <v>2</v>
      </c>
      <c r="D74" s="47" t="s">
        <v>52</v>
      </c>
      <c r="E74" s="45">
        <v>31</v>
      </c>
      <c r="F74" s="39"/>
      <c r="G74" s="95">
        <v>722</v>
      </c>
      <c r="H74" s="95">
        <v>722</v>
      </c>
      <c r="I74" s="42" t="s">
        <v>95</v>
      </c>
      <c r="J74" s="46">
        <v>13</v>
      </c>
      <c r="K74" s="46" t="s">
        <v>144</v>
      </c>
      <c r="L74" s="119" t="s">
        <v>424</v>
      </c>
      <c r="M74" s="42">
        <v>793</v>
      </c>
      <c r="N74" s="42">
        <v>740</v>
      </c>
      <c r="O74" s="46">
        <v>67</v>
      </c>
      <c r="P74" s="43">
        <f t="shared" ref="P74:P105" si="12">IF($C74=7,SUM($N74+$O74),)</f>
        <v>0</v>
      </c>
      <c r="Q74" s="43">
        <f t="shared" ref="Q74:Q105" si="13">IF($C74=5,SUM($N74+$O74),)</f>
        <v>0</v>
      </c>
      <c r="R74" s="43">
        <f t="shared" si="11"/>
        <v>807</v>
      </c>
      <c r="S74" s="43">
        <f t="shared" ref="S74:S105" si="14">IF($C74=1,SUM($N74+$O74),)</f>
        <v>0</v>
      </c>
      <c r="T74" s="44">
        <f t="shared" ref="T74:T105" si="15">P74+Q74+R74+S74</f>
        <v>807</v>
      </c>
    </row>
    <row r="75" spans="1:20" x14ac:dyDescent="0.2">
      <c r="A75" s="35">
        <v>66</v>
      </c>
      <c r="B75" s="36" t="s">
        <v>23</v>
      </c>
      <c r="C75" s="36">
        <v>2</v>
      </c>
      <c r="D75" s="47" t="s">
        <v>52</v>
      </c>
      <c r="E75" s="45">
        <v>47</v>
      </c>
      <c r="F75" s="39"/>
      <c r="G75" s="95">
        <v>1136</v>
      </c>
      <c r="H75" s="95">
        <v>776</v>
      </c>
      <c r="I75" s="42" t="s">
        <v>95</v>
      </c>
      <c r="J75" s="46">
        <v>12</v>
      </c>
      <c r="K75" s="46">
        <v>14</v>
      </c>
      <c r="L75" s="119" t="s">
        <v>435</v>
      </c>
      <c r="M75" s="42">
        <v>848</v>
      </c>
      <c r="N75" s="42">
        <v>311</v>
      </c>
      <c r="O75" s="46">
        <v>51</v>
      </c>
      <c r="P75" s="43">
        <f t="shared" si="12"/>
        <v>0</v>
      </c>
      <c r="Q75" s="43">
        <f t="shared" si="13"/>
        <v>0</v>
      </c>
      <c r="R75" s="43">
        <f t="shared" si="11"/>
        <v>362</v>
      </c>
      <c r="S75" s="43">
        <f t="shared" si="14"/>
        <v>0</v>
      </c>
      <c r="T75" s="44">
        <f t="shared" si="15"/>
        <v>362</v>
      </c>
    </row>
    <row r="76" spans="1:20" x14ac:dyDescent="0.2">
      <c r="A76" s="35">
        <v>67</v>
      </c>
      <c r="B76" s="36" t="s">
        <v>23</v>
      </c>
      <c r="C76" s="36">
        <v>2</v>
      </c>
      <c r="D76" s="47" t="s">
        <v>52</v>
      </c>
      <c r="E76" s="45">
        <v>48</v>
      </c>
      <c r="F76" s="39"/>
      <c r="G76" s="95">
        <v>567</v>
      </c>
      <c r="H76" s="95">
        <v>567</v>
      </c>
      <c r="I76" s="68" t="s">
        <v>95</v>
      </c>
      <c r="J76" s="46">
        <v>7</v>
      </c>
      <c r="K76" s="69" t="s">
        <v>145</v>
      </c>
      <c r="L76" s="125" t="s">
        <v>464</v>
      </c>
      <c r="M76" s="42">
        <v>584</v>
      </c>
      <c r="N76" s="42">
        <v>587</v>
      </c>
      <c r="O76" s="46">
        <v>64</v>
      </c>
      <c r="P76" s="43">
        <f t="shared" si="12"/>
        <v>0</v>
      </c>
      <c r="Q76" s="43">
        <f t="shared" si="13"/>
        <v>0</v>
      </c>
      <c r="R76" s="43">
        <f t="shared" si="11"/>
        <v>651</v>
      </c>
      <c r="S76" s="43">
        <f t="shared" si="14"/>
        <v>0</v>
      </c>
      <c r="T76" s="44">
        <f t="shared" si="15"/>
        <v>651</v>
      </c>
    </row>
    <row r="77" spans="1:20" x14ac:dyDescent="0.2">
      <c r="A77" s="35">
        <v>68</v>
      </c>
      <c r="B77" s="36" t="s">
        <v>23</v>
      </c>
      <c r="C77" s="36">
        <v>2</v>
      </c>
      <c r="D77" s="47" t="s">
        <v>52</v>
      </c>
      <c r="E77" s="45">
        <v>55</v>
      </c>
      <c r="F77" s="39"/>
      <c r="G77" s="95">
        <v>9409</v>
      </c>
      <c r="H77" s="95">
        <v>9161</v>
      </c>
      <c r="I77" s="68" t="s">
        <v>95</v>
      </c>
      <c r="J77" s="46">
        <v>12</v>
      </c>
      <c r="K77" s="46" t="s">
        <v>146</v>
      </c>
      <c r="L77" s="119" t="s">
        <v>464</v>
      </c>
      <c r="M77" s="42">
        <v>9607</v>
      </c>
      <c r="N77" s="42">
        <v>2954</v>
      </c>
      <c r="O77" s="46">
        <v>512</v>
      </c>
      <c r="P77" s="43">
        <f t="shared" si="12"/>
        <v>0</v>
      </c>
      <c r="Q77" s="43">
        <f t="shared" si="13"/>
        <v>0</v>
      </c>
      <c r="R77" s="43">
        <f t="shared" si="11"/>
        <v>3466</v>
      </c>
      <c r="S77" s="43">
        <f t="shared" si="14"/>
        <v>0</v>
      </c>
      <c r="T77" s="44">
        <f t="shared" si="15"/>
        <v>3466</v>
      </c>
    </row>
    <row r="78" spans="1:20" x14ac:dyDescent="0.2">
      <c r="A78" s="35">
        <v>69</v>
      </c>
      <c r="B78" s="36" t="s">
        <v>23</v>
      </c>
      <c r="C78" s="36">
        <v>2</v>
      </c>
      <c r="D78" s="47" t="s">
        <v>52</v>
      </c>
      <c r="E78" s="45">
        <v>58</v>
      </c>
      <c r="F78" s="39"/>
      <c r="G78" s="95">
        <v>1528</v>
      </c>
      <c r="H78" s="95">
        <v>334</v>
      </c>
      <c r="I78" s="42" t="s">
        <v>95</v>
      </c>
      <c r="J78" s="46">
        <v>7</v>
      </c>
      <c r="K78" s="46" t="s">
        <v>18</v>
      </c>
      <c r="L78" s="119" t="s">
        <v>465</v>
      </c>
      <c r="M78" s="42">
        <v>1812</v>
      </c>
      <c r="N78" s="42">
        <v>399</v>
      </c>
      <c r="O78" s="46">
        <v>74</v>
      </c>
      <c r="P78" s="43">
        <f t="shared" si="12"/>
        <v>0</v>
      </c>
      <c r="Q78" s="43">
        <f t="shared" si="13"/>
        <v>0</v>
      </c>
      <c r="R78" s="43">
        <f t="shared" si="11"/>
        <v>473</v>
      </c>
      <c r="S78" s="43">
        <f t="shared" si="14"/>
        <v>0</v>
      </c>
      <c r="T78" s="44">
        <f t="shared" si="15"/>
        <v>473</v>
      </c>
    </row>
    <row r="79" spans="1:20" x14ac:dyDescent="0.2">
      <c r="A79" s="35">
        <v>70</v>
      </c>
      <c r="B79" s="36" t="s">
        <v>23</v>
      </c>
      <c r="C79" s="36">
        <v>2</v>
      </c>
      <c r="D79" s="47" t="s">
        <v>52</v>
      </c>
      <c r="E79" s="45">
        <v>60</v>
      </c>
      <c r="F79" s="39"/>
      <c r="G79" s="95">
        <v>1285</v>
      </c>
      <c r="H79" s="95">
        <v>345</v>
      </c>
      <c r="I79" s="42" t="s">
        <v>95</v>
      </c>
      <c r="J79" s="46">
        <v>7</v>
      </c>
      <c r="K79" s="46" t="s">
        <v>147</v>
      </c>
      <c r="L79" s="119" t="s">
        <v>465</v>
      </c>
      <c r="M79" s="42">
        <v>1538</v>
      </c>
      <c r="N79" s="42">
        <v>332</v>
      </c>
      <c r="O79" s="46">
        <v>59</v>
      </c>
      <c r="P79" s="43">
        <f t="shared" si="12"/>
        <v>0</v>
      </c>
      <c r="Q79" s="43">
        <f t="shared" si="13"/>
        <v>0</v>
      </c>
      <c r="R79" s="43">
        <f t="shared" si="11"/>
        <v>391</v>
      </c>
      <c r="S79" s="43">
        <f t="shared" si="14"/>
        <v>0</v>
      </c>
      <c r="T79" s="44">
        <f t="shared" si="15"/>
        <v>391</v>
      </c>
    </row>
    <row r="80" spans="1:20" x14ac:dyDescent="0.2">
      <c r="A80" s="35">
        <v>71</v>
      </c>
      <c r="B80" s="36" t="s">
        <v>23</v>
      </c>
      <c r="C80" s="36">
        <v>2</v>
      </c>
      <c r="D80" s="47" t="s">
        <v>52</v>
      </c>
      <c r="E80" s="45">
        <v>61</v>
      </c>
      <c r="F80" s="39"/>
      <c r="G80" s="95">
        <v>1432</v>
      </c>
      <c r="H80" s="95">
        <v>366</v>
      </c>
      <c r="I80" s="42" t="s">
        <v>95</v>
      </c>
      <c r="J80" s="46">
        <v>12</v>
      </c>
      <c r="K80" s="46">
        <v>6</v>
      </c>
      <c r="L80" s="119" t="s">
        <v>465</v>
      </c>
      <c r="M80" s="42">
        <v>1647</v>
      </c>
      <c r="N80" s="42">
        <v>429</v>
      </c>
      <c r="O80" s="46">
        <v>72</v>
      </c>
      <c r="P80" s="43">
        <f t="shared" si="12"/>
        <v>0</v>
      </c>
      <c r="Q80" s="43">
        <f t="shared" si="13"/>
        <v>0</v>
      </c>
      <c r="R80" s="43">
        <f t="shared" si="11"/>
        <v>501</v>
      </c>
      <c r="S80" s="43">
        <f t="shared" si="14"/>
        <v>0</v>
      </c>
      <c r="T80" s="44">
        <f t="shared" si="15"/>
        <v>501</v>
      </c>
    </row>
    <row r="81" spans="1:20" x14ac:dyDescent="0.2">
      <c r="A81" s="35">
        <v>72</v>
      </c>
      <c r="B81" s="36" t="s">
        <v>23</v>
      </c>
      <c r="C81" s="36">
        <v>2</v>
      </c>
      <c r="D81" s="47" t="s">
        <v>52</v>
      </c>
      <c r="E81" s="45">
        <v>62</v>
      </c>
      <c r="F81" s="39"/>
      <c r="G81" s="95">
        <v>510</v>
      </c>
      <c r="H81" s="95">
        <v>178</v>
      </c>
      <c r="I81" s="42" t="s">
        <v>95</v>
      </c>
      <c r="J81" s="46">
        <v>7</v>
      </c>
      <c r="K81" s="46" t="s">
        <v>148</v>
      </c>
      <c r="L81" s="119" t="s">
        <v>465</v>
      </c>
      <c r="M81" s="42">
        <v>718</v>
      </c>
      <c r="N81" s="42">
        <v>227</v>
      </c>
      <c r="O81" s="46">
        <v>59</v>
      </c>
      <c r="P81" s="43">
        <f t="shared" si="12"/>
        <v>0</v>
      </c>
      <c r="Q81" s="43">
        <f t="shared" si="13"/>
        <v>0</v>
      </c>
      <c r="R81" s="43">
        <f t="shared" si="11"/>
        <v>286</v>
      </c>
      <c r="S81" s="43">
        <f t="shared" si="14"/>
        <v>0</v>
      </c>
      <c r="T81" s="44">
        <f t="shared" si="15"/>
        <v>286</v>
      </c>
    </row>
    <row r="82" spans="1:20" x14ac:dyDescent="0.2">
      <c r="A82" s="35">
        <v>73</v>
      </c>
      <c r="B82" s="36" t="s">
        <v>23</v>
      </c>
      <c r="C82" s="36">
        <v>2</v>
      </c>
      <c r="D82" s="47" t="s">
        <v>52</v>
      </c>
      <c r="E82" s="45">
        <v>65</v>
      </c>
      <c r="F82" s="39"/>
      <c r="G82" s="95">
        <v>1533</v>
      </c>
      <c r="H82" s="95">
        <v>682</v>
      </c>
      <c r="I82" s="42" t="s">
        <v>95</v>
      </c>
      <c r="J82" s="46">
        <v>12</v>
      </c>
      <c r="K82" s="46" t="s">
        <v>149</v>
      </c>
      <c r="L82" s="119" t="s">
        <v>465</v>
      </c>
      <c r="M82" s="42">
        <v>1772</v>
      </c>
      <c r="N82" s="42">
        <v>223</v>
      </c>
      <c r="O82" s="46">
        <v>132</v>
      </c>
      <c r="P82" s="43">
        <f t="shared" si="12"/>
        <v>0</v>
      </c>
      <c r="Q82" s="43">
        <f t="shared" si="13"/>
        <v>0</v>
      </c>
      <c r="R82" s="43">
        <f t="shared" si="11"/>
        <v>355</v>
      </c>
      <c r="S82" s="43">
        <f t="shared" si="14"/>
        <v>0</v>
      </c>
      <c r="T82" s="44">
        <f t="shared" si="15"/>
        <v>355</v>
      </c>
    </row>
    <row r="83" spans="1:20" x14ac:dyDescent="0.2">
      <c r="A83" s="35">
        <v>74</v>
      </c>
      <c r="B83" s="36" t="s">
        <v>23</v>
      </c>
      <c r="C83" s="36">
        <v>2</v>
      </c>
      <c r="D83" s="47" t="s">
        <v>52</v>
      </c>
      <c r="E83" s="45">
        <v>66</v>
      </c>
      <c r="F83" s="39"/>
      <c r="G83" s="95">
        <v>439</v>
      </c>
      <c r="H83" s="95">
        <v>263</v>
      </c>
      <c r="I83" s="42" t="s">
        <v>95</v>
      </c>
      <c r="J83" s="46">
        <v>7</v>
      </c>
      <c r="K83" s="46">
        <v>63</v>
      </c>
      <c r="L83" s="119" t="s">
        <v>465</v>
      </c>
      <c r="M83" s="42">
        <v>620</v>
      </c>
      <c r="N83" s="42">
        <v>454</v>
      </c>
      <c r="O83" s="46">
        <v>48</v>
      </c>
      <c r="P83" s="43">
        <f t="shared" si="12"/>
        <v>0</v>
      </c>
      <c r="Q83" s="43">
        <f t="shared" si="13"/>
        <v>0</v>
      </c>
      <c r="R83" s="43">
        <f t="shared" si="11"/>
        <v>502</v>
      </c>
      <c r="S83" s="43">
        <f t="shared" si="14"/>
        <v>0</v>
      </c>
      <c r="T83" s="44">
        <f t="shared" si="15"/>
        <v>502</v>
      </c>
    </row>
    <row r="84" spans="1:20" x14ac:dyDescent="0.2">
      <c r="A84" s="35">
        <v>75</v>
      </c>
      <c r="B84" s="36" t="s">
        <v>23</v>
      </c>
      <c r="C84" s="36">
        <v>2</v>
      </c>
      <c r="D84" s="47" t="s">
        <v>52</v>
      </c>
      <c r="E84" s="45">
        <v>68</v>
      </c>
      <c r="F84" s="39"/>
      <c r="G84" s="95">
        <v>428</v>
      </c>
      <c r="H84" s="95">
        <v>341</v>
      </c>
      <c r="I84" s="42" t="s">
        <v>95</v>
      </c>
      <c r="J84" s="46">
        <v>7</v>
      </c>
      <c r="K84" s="46" t="s">
        <v>21</v>
      </c>
      <c r="L84" s="119" t="s">
        <v>465</v>
      </c>
      <c r="M84" s="42">
        <v>634</v>
      </c>
      <c r="N84" s="42">
        <v>254</v>
      </c>
      <c r="O84" s="46">
        <v>58</v>
      </c>
      <c r="P84" s="43">
        <f t="shared" si="12"/>
        <v>0</v>
      </c>
      <c r="Q84" s="43">
        <f t="shared" si="13"/>
        <v>0</v>
      </c>
      <c r="R84" s="43">
        <f t="shared" si="11"/>
        <v>312</v>
      </c>
      <c r="S84" s="43">
        <f t="shared" si="14"/>
        <v>0</v>
      </c>
      <c r="T84" s="44">
        <f t="shared" si="15"/>
        <v>312</v>
      </c>
    </row>
    <row r="85" spans="1:20" x14ac:dyDescent="0.2">
      <c r="A85" s="35">
        <v>76</v>
      </c>
      <c r="B85" s="36" t="s">
        <v>23</v>
      </c>
      <c r="C85" s="36">
        <v>2</v>
      </c>
      <c r="D85" s="47" t="s">
        <v>52</v>
      </c>
      <c r="E85" s="45">
        <v>69</v>
      </c>
      <c r="F85" s="39"/>
      <c r="G85" s="95">
        <v>735</v>
      </c>
      <c r="H85" s="95">
        <v>507</v>
      </c>
      <c r="I85" s="42" t="s">
        <v>95</v>
      </c>
      <c r="J85" s="46">
        <v>12</v>
      </c>
      <c r="K85" s="46">
        <v>2</v>
      </c>
      <c r="L85" s="119" t="s">
        <v>465</v>
      </c>
      <c r="M85" s="42">
        <v>884</v>
      </c>
      <c r="N85" s="42">
        <v>744</v>
      </c>
      <c r="O85" s="46">
        <v>186</v>
      </c>
      <c r="P85" s="43">
        <f t="shared" si="12"/>
        <v>0</v>
      </c>
      <c r="Q85" s="43">
        <f t="shared" si="13"/>
        <v>0</v>
      </c>
      <c r="R85" s="43">
        <f t="shared" si="11"/>
        <v>930</v>
      </c>
      <c r="S85" s="43">
        <f t="shared" si="14"/>
        <v>0</v>
      </c>
      <c r="T85" s="44">
        <f t="shared" si="15"/>
        <v>930</v>
      </c>
    </row>
    <row r="86" spans="1:20" x14ac:dyDescent="0.2">
      <c r="A86" s="35">
        <v>77</v>
      </c>
      <c r="B86" s="36" t="s">
        <v>23</v>
      </c>
      <c r="C86" s="36">
        <v>2</v>
      </c>
      <c r="D86" s="47" t="s">
        <v>53</v>
      </c>
      <c r="E86" s="45">
        <v>64</v>
      </c>
      <c r="F86" s="39"/>
      <c r="G86" s="95">
        <v>183</v>
      </c>
      <c r="H86" s="95">
        <v>183</v>
      </c>
      <c r="I86" s="42" t="s">
        <v>150</v>
      </c>
      <c r="J86" s="46">
        <v>16</v>
      </c>
      <c r="K86" s="46" t="s">
        <v>19</v>
      </c>
      <c r="L86" s="119" t="s">
        <v>466</v>
      </c>
      <c r="M86" s="42">
        <v>380</v>
      </c>
      <c r="N86" s="42">
        <v>188</v>
      </c>
      <c r="O86" s="46">
        <v>65</v>
      </c>
      <c r="P86" s="43">
        <f t="shared" si="12"/>
        <v>0</v>
      </c>
      <c r="Q86" s="43">
        <f t="shared" si="13"/>
        <v>0</v>
      </c>
      <c r="R86" s="43">
        <f t="shared" si="11"/>
        <v>253</v>
      </c>
      <c r="S86" s="43">
        <f t="shared" si="14"/>
        <v>0</v>
      </c>
      <c r="T86" s="44">
        <f t="shared" si="15"/>
        <v>253</v>
      </c>
    </row>
    <row r="87" spans="1:20" x14ac:dyDescent="0.2">
      <c r="A87" s="35">
        <v>78</v>
      </c>
      <c r="B87" s="60" t="s">
        <v>23</v>
      </c>
      <c r="C87" s="60">
        <v>1</v>
      </c>
      <c r="D87" s="71" t="s">
        <v>53</v>
      </c>
      <c r="E87" s="72">
        <v>65</v>
      </c>
      <c r="F87" s="61"/>
      <c r="G87" s="104">
        <v>17429</v>
      </c>
      <c r="H87" s="104">
        <v>16127</v>
      </c>
      <c r="I87" s="64" t="s">
        <v>150</v>
      </c>
      <c r="J87" s="65">
        <v>7</v>
      </c>
      <c r="K87" s="73" t="s">
        <v>151</v>
      </c>
      <c r="L87" s="128" t="s">
        <v>467</v>
      </c>
      <c r="M87" s="64">
        <v>17429</v>
      </c>
      <c r="N87" s="64">
        <v>8150</v>
      </c>
      <c r="O87" s="65">
        <v>753</v>
      </c>
      <c r="P87" s="66">
        <f t="shared" si="12"/>
        <v>0</v>
      </c>
      <c r="Q87" s="66">
        <f t="shared" si="13"/>
        <v>0</v>
      </c>
      <c r="R87" s="66"/>
      <c r="S87" s="66">
        <f t="shared" si="14"/>
        <v>8903</v>
      </c>
      <c r="T87" s="44">
        <f t="shared" si="15"/>
        <v>8903</v>
      </c>
    </row>
    <row r="88" spans="1:20" x14ac:dyDescent="0.2">
      <c r="A88" s="35">
        <v>79</v>
      </c>
      <c r="B88" s="36" t="s">
        <v>23</v>
      </c>
      <c r="C88" s="36">
        <v>2</v>
      </c>
      <c r="D88" s="47" t="s">
        <v>53</v>
      </c>
      <c r="E88" s="45">
        <v>68</v>
      </c>
      <c r="F88" s="39"/>
      <c r="G88" s="95">
        <v>244</v>
      </c>
      <c r="H88" s="95">
        <v>244</v>
      </c>
      <c r="I88" s="42" t="s">
        <v>150</v>
      </c>
      <c r="J88" s="46">
        <v>14</v>
      </c>
      <c r="K88" s="46" t="s">
        <v>152</v>
      </c>
      <c r="L88" s="119" t="s">
        <v>466</v>
      </c>
      <c r="M88" s="42">
        <v>649</v>
      </c>
      <c r="N88" s="42">
        <v>250</v>
      </c>
      <c r="O88" s="46">
        <v>150</v>
      </c>
      <c r="P88" s="43">
        <f t="shared" si="12"/>
        <v>0</v>
      </c>
      <c r="Q88" s="43">
        <f t="shared" si="13"/>
        <v>0</v>
      </c>
      <c r="R88" s="43">
        <f t="shared" ref="R88:R117" si="16">IF($C88=2,SUM($N88+$O88),)</f>
        <v>400</v>
      </c>
      <c r="S88" s="43">
        <f t="shared" si="14"/>
        <v>0</v>
      </c>
      <c r="T88" s="44">
        <f t="shared" si="15"/>
        <v>400</v>
      </c>
    </row>
    <row r="89" spans="1:20" x14ac:dyDescent="0.2">
      <c r="A89" s="35">
        <v>80</v>
      </c>
      <c r="B89" s="36" t="s">
        <v>23</v>
      </c>
      <c r="C89" s="36">
        <v>2</v>
      </c>
      <c r="D89" s="47" t="s">
        <v>54</v>
      </c>
      <c r="E89" s="45">
        <v>22</v>
      </c>
      <c r="F89" s="39"/>
      <c r="G89" s="95">
        <v>2938</v>
      </c>
      <c r="H89" s="95">
        <v>2938</v>
      </c>
      <c r="I89" s="42" t="s">
        <v>100</v>
      </c>
      <c r="J89" s="46">
        <v>3</v>
      </c>
      <c r="K89" s="46" t="s">
        <v>153</v>
      </c>
      <c r="L89" s="119" t="s">
        <v>468</v>
      </c>
      <c r="M89" s="42">
        <v>6269</v>
      </c>
      <c r="N89" s="42">
        <v>2574</v>
      </c>
      <c r="O89" s="46"/>
      <c r="P89" s="43">
        <f t="shared" si="12"/>
        <v>0</v>
      </c>
      <c r="Q89" s="43">
        <f t="shared" si="13"/>
        <v>0</v>
      </c>
      <c r="R89" s="43">
        <f t="shared" si="16"/>
        <v>2574</v>
      </c>
      <c r="S89" s="43">
        <f t="shared" si="14"/>
        <v>0</v>
      </c>
      <c r="T89" s="44">
        <f t="shared" si="15"/>
        <v>2574</v>
      </c>
    </row>
    <row r="90" spans="1:20" x14ac:dyDescent="0.2">
      <c r="A90" s="35">
        <v>81</v>
      </c>
      <c r="B90" s="36" t="s">
        <v>23</v>
      </c>
      <c r="C90" s="36">
        <v>2</v>
      </c>
      <c r="D90" s="47" t="s">
        <v>55</v>
      </c>
      <c r="E90" s="45">
        <v>9</v>
      </c>
      <c r="F90" s="39"/>
      <c r="G90" s="95">
        <v>1225</v>
      </c>
      <c r="H90" s="95">
        <v>711</v>
      </c>
      <c r="I90" s="42" t="s">
        <v>95</v>
      </c>
      <c r="J90" s="46">
        <v>16</v>
      </c>
      <c r="K90" s="46" t="s">
        <v>154</v>
      </c>
      <c r="L90" s="119" t="s">
        <v>469</v>
      </c>
      <c r="M90" s="42">
        <v>1483</v>
      </c>
      <c r="N90" s="42">
        <v>474</v>
      </c>
      <c r="O90" s="46">
        <v>211</v>
      </c>
      <c r="P90" s="43">
        <f t="shared" si="12"/>
        <v>0</v>
      </c>
      <c r="Q90" s="43">
        <f t="shared" si="13"/>
        <v>0</v>
      </c>
      <c r="R90" s="43">
        <f t="shared" si="16"/>
        <v>685</v>
      </c>
      <c r="S90" s="43">
        <f t="shared" si="14"/>
        <v>0</v>
      </c>
      <c r="T90" s="44">
        <f t="shared" si="15"/>
        <v>685</v>
      </c>
    </row>
    <row r="91" spans="1:20" x14ac:dyDescent="0.2">
      <c r="A91" s="35">
        <v>82</v>
      </c>
      <c r="B91" s="36" t="s">
        <v>23</v>
      </c>
      <c r="C91" s="36">
        <v>2</v>
      </c>
      <c r="D91" s="47" t="s">
        <v>56</v>
      </c>
      <c r="E91" s="45">
        <v>4</v>
      </c>
      <c r="F91" s="39"/>
      <c r="G91" s="95">
        <v>419</v>
      </c>
      <c r="H91" s="95">
        <v>419</v>
      </c>
      <c r="I91" s="42" t="s">
        <v>111</v>
      </c>
      <c r="J91" s="46">
        <v>22</v>
      </c>
      <c r="K91" s="46">
        <v>6</v>
      </c>
      <c r="L91" s="119" t="s">
        <v>437</v>
      </c>
      <c r="M91" s="42">
        <v>780</v>
      </c>
      <c r="N91" s="42">
        <v>46</v>
      </c>
      <c r="O91" s="46">
        <v>97</v>
      </c>
      <c r="P91" s="43">
        <f t="shared" si="12"/>
        <v>0</v>
      </c>
      <c r="Q91" s="43">
        <f t="shared" si="13"/>
        <v>0</v>
      </c>
      <c r="R91" s="43">
        <f t="shared" si="16"/>
        <v>143</v>
      </c>
      <c r="S91" s="43">
        <f t="shared" si="14"/>
        <v>0</v>
      </c>
      <c r="T91" s="44">
        <f t="shared" si="15"/>
        <v>143</v>
      </c>
    </row>
    <row r="92" spans="1:20" x14ac:dyDescent="0.2">
      <c r="A92" s="35">
        <v>83</v>
      </c>
      <c r="B92" s="36" t="s">
        <v>23</v>
      </c>
      <c r="C92" s="36">
        <v>2</v>
      </c>
      <c r="D92" s="47" t="s">
        <v>57</v>
      </c>
      <c r="E92" s="45">
        <v>8</v>
      </c>
      <c r="F92" s="47" t="s">
        <v>6</v>
      </c>
      <c r="G92" s="95">
        <v>29307</v>
      </c>
      <c r="H92" s="95">
        <v>29307</v>
      </c>
      <c r="I92" s="42" t="s">
        <v>155</v>
      </c>
      <c r="J92" s="46">
        <v>4</v>
      </c>
      <c r="K92" s="46" t="s">
        <v>156</v>
      </c>
      <c r="L92" s="119" t="s">
        <v>470</v>
      </c>
      <c r="M92" s="129">
        <v>33135</v>
      </c>
      <c r="N92" s="42">
        <v>17083</v>
      </c>
      <c r="O92" s="46">
        <v>380</v>
      </c>
      <c r="P92" s="43">
        <f t="shared" si="12"/>
        <v>0</v>
      </c>
      <c r="Q92" s="43">
        <f t="shared" si="13"/>
        <v>0</v>
      </c>
      <c r="R92" s="43">
        <f t="shared" si="16"/>
        <v>17463</v>
      </c>
      <c r="S92" s="43">
        <f t="shared" si="14"/>
        <v>0</v>
      </c>
      <c r="T92" s="44">
        <f t="shared" si="15"/>
        <v>17463</v>
      </c>
    </row>
    <row r="93" spans="1:20" x14ac:dyDescent="0.2">
      <c r="A93" s="35">
        <v>84</v>
      </c>
      <c r="B93" s="36" t="s">
        <v>23</v>
      </c>
      <c r="C93" s="36">
        <v>2</v>
      </c>
      <c r="D93" s="47" t="s">
        <v>57</v>
      </c>
      <c r="E93" s="45">
        <v>41</v>
      </c>
      <c r="F93" s="39"/>
      <c r="G93" s="95">
        <v>1273</v>
      </c>
      <c r="H93" s="95">
        <v>1273</v>
      </c>
      <c r="I93" s="42" t="s">
        <v>155</v>
      </c>
      <c r="J93" s="69">
        <v>22</v>
      </c>
      <c r="K93" s="46">
        <v>36</v>
      </c>
      <c r="L93" s="125" t="s">
        <v>471</v>
      </c>
      <c r="M93" s="42">
        <v>1747</v>
      </c>
      <c r="N93" s="42">
        <v>787</v>
      </c>
      <c r="O93" s="46">
        <v>435</v>
      </c>
      <c r="P93" s="43">
        <f t="shared" si="12"/>
        <v>0</v>
      </c>
      <c r="Q93" s="43">
        <f t="shared" si="13"/>
        <v>0</v>
      </c>
      <c r="R93" s="43">
        <f t="shared" si="16"/>
        <v>1222</v>
      </c>
      <c r="S93" s="43">
        <f t="shared" si="14"/>
        <v>0</v>
      </c>
      <c r="T93" s="44">
        <f t="shared" si="15"/>
        <v>1222</v>
      </c>
    </row>
    <row r="94" spans="1:20" x14ac:dyDescent="0.2">
      <c r="A94" s="35">
        <v>85</v>
      </c>
      <c r="B94" s="36" t="s">
        <v>23</v>
      </c>
      <c r="C94" s="36">
        <v>2</v>
      </c>
      <c r="D94" s="47" t="s">
        <v>57</v>
      </c>
      <c r="E94" s="45">
        <v>188</v>
      </c>
      <c r="F94" s="42" t="s">
        <v>6</v>
      </c>
      <c r="G94" s="95">
        <v>8128</v>
      </c>
      <c r="H94" s="95">
        <v>7578</v>
      </c>
      <c r="I94" s="42" t="s">
        <v>155</v>
      </c>
      <c r="J94" s="46">
        <v>12</v>
      </c>
      <c r="K94" s="46" t="s">
        <v>158</v>
      </c>
      <c r="L94" s="119" t="s">
        <v>472</v>
      </c>
      <c r="M94" s="42">
        <v>8692</v>
      </c>
      <c r="N94" s="42">
        <v>525</v>
      </c>
      <c r="O94" s="46">
        <v>225</v>
      </c>
      <c r="P94" s="43">
        <f t="shared" si="12"/>
        <v>0</v>
      </c>
      <c r="Q94" s="43">
        <f t="shared" si="13"/>
        <v>0</v>
      </c>
      <c r="R94" s="43">
        <f t="shared" si="16"/>
        <v>750</v>
      </c>
      <c r="S94" s="43">
        <f t="shared" si="14"/>
        <v>0</v>
      </c>
      <c r="T94" s="44">
        <f t="shared" si="15"/>
        <v>750</v>
      </c>
    </row>
    <row r="95" spans="1:20" x14ac:dyDescent="0.2">
      <c r="A95" s="35">
        <v>86</v>
      </c>
      <c r="B95" s="36" t="s">
        <v>23</v>
      </c>
      <c r="C95" s="36">
        <v>2</v>
      </c>
      <c r="D95" s="47" t="s">
        <v>57</v>
      </c>
      <c r="E95" s="45">
        <v>198</v>
      </c>
      <c r="F95" s="39"/>
      <c r="G95" s="95">
        <v>2077</v>
      </c>
      <c r="H95" s="95">
        <v>1561</v>
      </c>
      <c r="I95" s="42" t="s">
        <v>155</v>
      </c>
      <c r="J95" s="46">
        <v>12</v>
      </c>
      <c r="K95" s="46" t="s">
        <v>159</v>
      </c>
      <c r="L95" s="119" t="s">
        <v>472</v>
      </c>
      <c r="M95" s="42">
        <v>2324</v>
      </c>
      <c r="N95" s="42"/>
      <c r="O95" s="46">
        <v>134</v>
      </c>
      <c r="P95" s="43">
        <f t="shared" si="12"/>
        <v>0</v>
      </c>
      <c r="Q95" s="43">
        <f t="shared" si="13"/>
        <v>0</v>
      </c>
      <c r="R95" s="43">
        <f t="shared" si="16"/>
        <v>134</v>
      </c>
      <c r="S95" s="43">
        <f t="shared" si="14"/>
        <v>0</v>
      </c>
      <c r="T95" s="44">
        <f t="shared" si="15"/>
        <v>134</v>
      </c>
    </row>
    <row r="96" spans="1:20" x14ac:dyDescent="0.2">
      <c r="A96" s="35">
        <v>87</v>
      </c>
      <c r="B96" s="36" t="s">
        <v>23</v>
      </c>
      <c r="C96" s="36">
        <v>2</v>
      </c>
      <c r="D96" s="47" t="s">
        <v>58</v>
      </c>
      <c r="E96" s="45">
        <v>1</v>
      </c>
      <c r="F96" s="39"/>
      <c r="G96" s="95">
        <v>7831</v>
      </c>
      <c r="H96" s="95">
        <v>7831</v>
      </c>
      <c r="I96" s="42" t="s">
        <v>121</v>
      </c>
      <c r="J96" s="46">
        <v>7</v>
      </c>
      <c r="K96" s="46" t="s">
        <v>160</v>
      </c>
      <c r="L96" s="119" t="s">
        <v>473</v>
      </c>
      <c r="M96" s="42">
        <v>9745</v>
      </c>
      <c r="N96" s="42">
        <v>7907</v>
      </c>
      <c r="O96" s="46">
        <v>1131</v>
      </c>
      <c r="P96" s="43">
        <f t="shared" si="12"/>
        <v>0</v>
      </c>
      <c r="Q96" s="43">
        <f t="shared" si="13"/>
        <v>0</v>
      </c>
      <c r="R96" s="43">
        <f t="shared" si="16"/>
        <v>9038</v>
      </c>
      <c r="S96" s="43">
        <f t="shared" si="14"/>
        <v>0</v>
      </c>
      <c r="T96" s="44">
        <f t="shared" si="15"/>
        <v>9038</v>
      </c>
    </row>
    <row r="97" spans="1:20" x14ac:dyDescent="0.2">
      <c r="A97" s="35">
        <v>88</v>
      </c>
      <c r="B97" s="36" t="s">
        <v>23</v>
      </c>
      <c r="C97" s="36">
        <v>2</v>
      </c>
      <c r="D97" s="47" t="s">
        <v>59</v>
      </c>
      <c r="E97" s="67">
        <v>1</v>
      </c>
      <c r="F97" s="39"/>
      <c r="G97" s="95">
        <v>348</v>
      </c>
      <c r="H97" s="95">
        <v>348</v>
      </c>
      <c r="I97" s="42" t="s">
        <v>93</v>
      </c>
      <c r="J97" s="46">
        <v>16</v>
      </c>
      <c r="K97" s="46" t="s">
        <v>161</v>
      </c>
      <c r="L97" s="118" t="s">
        <v>474</v>
      </c>
      <c r="M97" s="42"/>
      <c r="N97" s="42">
        <v>348</v>
      </c>
      <c r="O97" s="46">
        <v>132</v>
      </c>
      <c r="P97" s="43">
        <f t="shared" si="12"/>
        <v>0</v>
      </c>
      <c r="Q97" s="43">
        <f t="shared" si="13"/>
        <v>0</v>
      </c>
      <c r="R97" s="43">
        <f t="shared" si="16"/>
        <v>480</v>
      </c>
      <c r="S97" s="43">
        <f t="shared" si="14"/>
        <v>0</v>
      </c>
      <c r="T97" s="44">
        <f t="shared" si="15"/>
        <v>480</v>
      </c>
    </row>
    <row r="98" spans="1:20" x14ac:dyDescent="0.2">
      <c r="A98" s="35">
        <v>89</v>
      </c>
      <c r="B98" s="36" t="s">
        <v>23</v>
      </c>
      <c r="C98" s="36">
        <v>2</v>
      </c>
      <c r="D98" s="47" t="s">
        <v>59</v>
      </c>
      <c r="E98" s="38">
        <v>2</v>
      </c>
      <c r="F98" s="39"/>
      <c r="G98" s="95">
        <v>1034</v>
      </c>
      <c r="H98" s="95">
        <v>1034</v>
      </c>
      <c r="I98" s="42" t="s">
        <v>93</v>
      </c>
      <c r="J98" s="46">
        <v>16</v>
      </c>
      <c r="K98" s="46" t="s">
        <v>162</v>
      </c>
      <c r="L98" s="118" t="s">
        <v>474</v>
      </c>
      <c r="M98" s="42"/>
      <c r="N98" s="42">
        <v>591</v>
      </c>
      <c r="O98" s="46">
        <v>127</v>
      </c>
      <c r="P98" s="43">
        <f t="shared" si="12"/>
        <v>0</v>
      </c>
      <c r="Q98" s="43">
        <f t="shared" si="13"/>
        <v>0</v>
      </c>
      <c r="R98" s="43">
        <f t="shared" si="16"/>
        <v>718</v>
      </c>
      <c r="S98" s="43">
        <f t="shared" si="14"/>
        <v>0</v>
      </c>
      <c r="T98" s="44">
        <f t="shared" si="15"/>
        <v>718</v>
      </c>
    </row>
    <row r="99" spans="1:20" x14ac:dyDescent="0.2">
      <c r="A99" s="35">
        <v>90</v>
      </c>
      <c r="B99" s="36" t="s">
        <v>23</v>
      </c>
      <c r="C99" s="36">
        <v>2</v>
      </c>
      <c r="D99" s="47" t="s">
        <v>59</v>
      </c>
      <c r="E99" s="45">
        <v>4</v>
      </c>
      <c r="F99" s="39"/>
      <c r="G99" s="95">
        <v>342</v>
      </c>
      <c r="H99" s="95">
        <v>342</v>
      </c>
      <c r="I99" s="42" t="s">
        <v>93</v>
      </c>
      <c r="J99" s="46">
        <v>16</v>
      </c>
      <c r="K99" s="46" t="s">
        <v>163</v>
      </c>
      <c r="L99" s="118" t="s">
        <v>474</v>
      </c>
      <c r="M99" s="42"/>
      <c r="N99" s="42">
        <v>342</v>
      </c>
      <c r="O99" s="46">
        <v>30</v>
      </c>
      <c r="P99" s="43">
        <f t="shared" si="12"/>
        <v>0</v>
      </c>
      <c r="Q99" s="43">
        <f t="shared" si="13"/>
        <v>0</v>
      </c>
      <c r="R99" s="43">
        <f t="shared" si="16"/>
        <v>372</v>
      </c>
      <c r="S99" s="43">
        <f t="shared" si="14"/>
        <v>0</v>
      </c>
      <c r="T99" s="44">
        <f t="shared" si="15"/>
        <v>372</v>
      </c>
    </row>
    <row r="100" spans="1:20" x14ac:dyDescent="0.2">
      <c r="A100" s="35">
        <v>91</v>
      </c>
      <c r="B100" s="36" t="s">
        <v>23</v>
      </c>
      <c r="C100" s="36">
        <v>2</v>
      </c>
      <c r="D100" s="47" t="s">
        <v>59</v>
      </c>
      <c r="E100" s="45">
        <v>5</v>
      </c>
      <c r="F100" s="39"/>
      <c r="G100" s="95">
        <v>187</v>
      </c>
      <c r="H100" s="95">
        <v>187</v>
      </c>
      <c r="I100" s="42" t="s">
        <v>93</v>
      </c>
      <c r="J100" s="46">
        <v>16</v>
      </c>
      <c r="K100" s="46">
        <v>91</v>
      </c>
      <c r="L100" s="118" t="s">
        <v>474</v>
      </c>
      <c r="M100" s="42"/>
      <c r="N100" s="42">
        <v>187</v>
      </c>
      <c r="O100" s="46">
        <v>77</v>
      </c>
      <c r="P100" s="43">
        <f t="shared" si="12"/>
        <v>0</v>
      </c>
      <c r="Q100" s="43">
        <f t="shared" si="13"/>
        <v>0</v>
      </c>
      <c r="R100" s="43">
        <f t="shared" si="16"/>
        <v>264</v>
      </c>
      <c r="S100" s="43">
        <f t="shared" si="14"/>
        <v>0</v>
      </c>
      <c r="T100" s="44">
        <f t="shared" si="15"/>
        <v>264</v>
      </c>
    </row>
    <row r="101" spans="1:20" x14ac:dyDescent="0.2">
      <c r="A101" s="35">
        <v>92</v>
      </c>
      <c r="B101" s="36" t="s">
        <v>23</v>
      </c>
      <c r="C101" s="36">
        <v>2</v>
      </c>
      <c r="D101" s="47" t="s">
        <v>59</v>
      </c>
      <c r="E101" s="45">
        <v>6</v>
      </c>
      <c r="F101" s="39"/>
      <c r="G101" s="95">
        <v>434</v>
      </c>
      <c r="H101" s="95">
        <v>434</v>
      </c>
      <c r="I101" s="42" t="s">
        <v>93</v>
      </c>
      <c r="J101" s="46">
        <v>16</v>
      </c>
      <c r="K101" s="46" t="s">
        <v>164</v>
      </c>
      <c r="L101" s="118" t="s">
        <v>474</v>
      </c>
      <c r="M101" s="42"/>
      <c r="N101" s="42">
        <v>364</v>
      </c>
      <c r="O101" s="46">
        <v>30</v>
      </c>
      <c r="P101" s="43">
        <f t="shared" si="12"/>
        <v>0</v>
      </c>
      <c r="Q101" s="43">
        <f t="shared" si="13"/>
        <v>0</v>
      </c>
      <c r="R101" s="43">
        <f t="shared" si="16"/>
        <v>394</v>
      </c>
      <c r="S101" s="43">
        <f t="shared" si="14"/>
        <v>0</v>
      </c>
      <c r="T101" s="44">
        <f t="shared" si="15"/>
        <v>394</v>
      </c>
    </row>
    <row r="102" spans="1:20" x14ac:dyDescent="0.2">
      <c r="A102" s="35">
        <v>93</v>
      </c>
      <c r="B102" s="36" t="s">
        <v>23</v>
      </c>
      <c r="C102" s="36">
        <v>2</v>
      </c>
      <c r="D102" s="47" t="s">
        <v>59</v>
      </c>
      <c r="E102" s="45">
        <v>7</v>
      </c>
      <c r="F102" s="39"/>
      <c r="G102" s="95">
        <v>0</v>
      </c>
      <c r="H102" s="95">
        <v>262</v>
      </c>
      <c r="I102" s="42" t="s">
        <v>93</v>
      </c>
      <c r="J102" s="46">
        <v>16</v>
      </c>
      <c r="K102" s="46" t="s">
        <v>165</v>
      </c>
      <c r="L102" s="118" t="s">
        <v>474</v>
      </c>
      <c r="M102" s="42"/>
      <c r="N102" s="42">
        <v>262</v>
      </c>
      <c r="O102" s="46">
        <v>96</v>
      </c>
      <c r="P102" s="43">
        <f t="shared" si="12"/>
        <v>0</v>
      </c>
      <c r="Q102" s="43">
        <f t="shared" si="13"/>
        <v>0</v>
      </c>
      <c r="R102" s="43">
        <f t="shared" si="16"/>
        <v>358</v>
      </c>
      <c r="S102" s="43">
        <f t="shared" si="14"/>
        <v>0</v>
      </c>
      <c r="T102" s="44">
        <f t="shared" si="15"/>
        <v>358</v>
      </c>
    </row>
    <row r="103" spans="1:20" x14ac:dyDescent="0.2">
      <c r="A103" s="35">
        <v>94</v>
      </c>
      <c r="B103" s="36" t="s">
        <v>23</v>
      </c>
      <c r="C103" s="36">
        <v>2</v>
      </c>
      <c r="D103" s="47" t="s">
        <v>59</v>
      </c>
      <c r="E103" s="45">
        <v>9</v>
      </c>
      <c r="F103" s="39"/>
      <c r="G103" s="95">
        <v>5784</v>
      </c>
      <c r="H103" s="95">
        <v>5784</v>
      </c>
      <c r="I103" s="42" t="s">
        <v>93</v>
      </c>
      <c r="J103" s="46">
        <v>16</v>
      </c>
      <c r="K103" s="46" t="s">
        <v>166</v>
      </c>
      <c r="L103" s="118" t="s">
        <v>474</v>
      </c>
      <c r="M103" s="42"/>
      <c r="N103" s="42">
        <v>5708</v>
      </c>
      <c r="O103" s="46">
        <v>312</v>
      </c>
      <c r="P103" s="43">
        <f t="shared" si="12"/>
        <v>0</v>
      </c>
      <c r="Q103" s="43">
        <f t="shared" si="13"/>
        <v>0</v>
      </c>
      <c r="R103" s="43">
        <f t="shared" si="16"/>
        <v>6020</v>
      </c>
      <c r="S103" s="43">
        <f t="shared" si="14"/>
        <v>0</v>
      </c>
      <c r="T103" s="44">
        <f t="shared" si="15"/>
        <v>6020</v>
      </c>
    </row>
    <row r="104" spans="1:20" x14ac:dyDescent="0.2">
      <c r="A104" s="35">
        <v>95</v>
      </c>
      <c r="B104" s="36" t="s">
        <v>23</v>
      </c>
      <c r="C104" s="36">
        <v>2</v>
      </c>
      <c r="D104" s="47" t="s">
        <v>59</v>
      </c>
      <c r="E104" s="45">
        <v>14</v>
      </c>
      <c r="F104" s="39"/>
      <c r="G104" s="95">
        <v>3932</v>
      </c>
      <c r="H104" s="95">
        <v>3932</v>
      </c>
      <c r="I104" s="42" t="s">
        <v>93</v>
      </c>
      <c r="J104" s="46">
        <v>16</v>
      </c>
      <c r="K104" s="46" t="s">
        <v>167</v>
      </c>
      <c r="L104" s="119" t="s">
        <v>422</v>
      </c>
      <c r="M104" s="42">
        <v>3932</v>
      </c>
      <c r="N104" s="42">
        <v>4010</v>
      </c>
      <c r="O104" s="46">
        <v>235</v>
      </c>
      <c r="P104" s="43">
        <f t="shared" si="12"/>
        <v>0</v>
      </c>
      <c r="Q104" s="43">
        <f t="shared" si="13"/>
        <v>0</v>
      </c>
      <c r="R104" s="43">
        <f t="shared" si="16"/>
        <v>4245</v>
      </c>
      <c r="S104" s="43">
        <f t="shared" si="14"/>
        <v>0</v>
      </c>
      <c r="T104" s="44">
        <f t="shared" si="15"/>
        <v>4245</v>
      </c>
    </row>
    <row r="105" spans="1:20" x14ac:dyDescent="0.2">
      <c r="A105" s="35">
        <v>96</v>
      </c>
      <c r="B105" s="36" t="s">
        <v>23</v>
      </c>
      <c r="C105" s="36">
        <v>2</v>
      </c>
      <c r="D105" s="47" t="s">
        <v>60</v>
      </c>
      <c r="E105" s="45">
        <v>10</v>
      </c>
      <c r="F105" s="39"/>
      <c r="G105" s="95">
        <v>1156</v>
      </c>
      <c r="H105" s="95">
        <v>1156</v>
      </c>
      <c r="I105" s="42" t="s">
        <v>97</v>
      </c>
      <c r="J105" s="46">
        <v>9</v>
      </c>
      <c r="K105" s="46" t="s">
        <v>168</v>
      </c>
      <c r="L105" s="119" t="s">
        <v>425</v>
      </c>
      <c r="M105" s="42">
        <v>1079</v>
      </c>
      <c r="N105" s="42">
        <v>1173</v>
      </c>
      <c r="O105" s="46"/>
      <c r="P105" s="43">
        <f t="shared" si="12"/>
        <v>0</v>
      </c>
      <c r="Q105" s="43">
        <f t="shared" si="13"/>
        <v>0</v>
      </c>
      <c r="R105" s="43">
        <f t="shared" si="16"/>
        <v>1173</v>
      </c>
      <c r="S105" s="43">
        <f t="shared" si="14"/>
        <v>0</v>
      </c>
      <c r="T105" s="44">
        <f t="shared" si="15"/>
        <v>1173</v>
      </c>
    </row>
    <row r="106" spans="1:20" x14ac:dyDescent="0.2">
      <c r="A106" s="35">
        <v>97</v>
      </c>
      <c r="B106" s="36" t="s">
        <v>23</v>
      </c>
      <c r="C106" s="36">
        <v>2</v>
      </c>
      <c r="D106" s="47" t="s">
        <v>60</v>
      </c>
      <c r="E106" s="45">
        <v>30</v>
      </c>
      <c r="F106" s="39"/>
      <c r="G106" s="95">
        <v>1117</v>
      </c>
      <c r="H106" s="95">
        <v>1117</v>
      </c>
      <c r="I106" s="42" t="s">
        <v>97</v>
      </c>
      <c r="J106" s="46">
        <v>9</v>
      </c>
      <c r="K106" s="46" t="s">
        <v>169</v>
      </c>
      <c r="L106" s="119" t="s">
        <v>475</v>
      </c>
      <c r="M106" s="42">
        <v>1117</v>
      </c>
      <c r="N106" s="42">
        <v>1160</v>
      </c>
      <c r="O106" s="46">
        <v>38</v>
      </c>
      <c r="P106" s="43">
        <f t="shared" ref="P106:P137" si="17">IF($C106=7,SUM($N106+$O106),)</f>
        <v>0</v>
      </c>
      <c r="Q106" s="43">
        <f t="shared" ref="Q106:Q137" si="18">IF($C106=5,SUM($N106+$O106),)</f>
        <v>0</v>
      </c>
      <c r="R106" s="43">
        <f t="shared" si="16"/>
        <v>1198</v>
      </c>
      <c r="S106" s="43">
        <f t="shared" ref="S106:S137" si="19">IF($C106=1,SUM($N106+$O106),)</f>
        <v>0</v>
      </c>
      <c r="T106" s="44">
        <f t="shared" ref="T106:T137" si="20">P106+Q106+R106+S106</f>
        <v>1198</v>
      </c>
    </row>
    <row r="107" spans="1:20" x14ac:dyDescent="0.2">
      <c r="A107" s="35">
        <v>98</v>
      </c>
      <c r="B107" s="36" t="s">
        <v>23</v>
      </c>
      <c r="C107" s="36">
        <v>2</v>
      </c>
      <c r="D107" s="47" t="s">
        <v>60</v>
      </c>
      <c r="E107" s="45">
        <v>38</v>
      </c>
      <c r="F107" s="39"/>
      <c r="G107" s="95">
        <v>381</v>
      </c>
      <c r="H107" s="95">
        <v>381</v>
      </c>
      <c r="I107" s="42" t="s">
        <v>97</v>
      </c>
      <c r="J107" s="46">
        <v>9</v>
      </c>
      <c r="K107" s="46" t="s">
        <v>170</v>
      </c>
      <c r="L107" s="118" t="s">
        <v>475</v>
      </c>
      <c r="M107" s="42">
        <v>381</v>
      </c>
      <c r="N107" s="42">
        <v>64</v>
      </c>
      <c r="O107" s="46">
        <v>34</v>
      </c>
      <c r="P107" s="43">
        <f t="shared" si="17"/>
        <v>0</v>
      </c>
      <c r="Q107" s="43">
        <f t="shared" si="18"/>
        <v>0</v>
      </c>
      <c r="R107" s="43">
        <f t="shared" si="16"/>
        <v>98</v>
      </c>
      <c r="S107" s="43">
        <f t="shared" si="19"/>
        <v>0</v>
      </c>
      <c r="T107" s="44">
        <f t="shared" si="20"/>
        <v>98</v>
      </c>
    </row>
    <row r="108" spans="1:20" x14ac:dyDescent="0.2">
      <c r="A108" s="35">
        <v>99</v>
      </c>
      <c r="B108" s="36" t="s">
        <v>23</v>
      </c>
      <c r="C108" s="36">
        <v>2</v>
      </c>
      <c r="D108" s="47" t="s">
        <v>60</v>
      </c>
      <c r="E108" s="45">
        <v>39</v>
      </c>
      <c r="F108" s="39" t="s">
        <v>6</v>
      </c>
      <c r="G108" s="95">
        <v>10164</v>
      </c>
      <c r="H108" s="95">
        <v>10164</v>
      </c>
      <c r="I108" s="42" t="s">
        <v>97</v>
      </c>
      <c r="J108" s="46">
        <v>4</v>
      </c>
      <c r="K108" s="46" t="s">
        <v>171</v>
      </c>
      <c r="L108" s="119" t="s">
        <v>476</v>
      </c>
      <c r="M108" s="42">
        <v>10820</v>
      </c>
      <c r="N108" s="42">
        <v>4446</v>
      </c>
      <c r="O108" s="46"/>
      <c r="P108" s="43">
        <f t="shared" si="17"/>
        <v>0</v>
      </c>
      <c r="Q108" s="43">
        <f t="shared" si="18"/>
        <v>0</v>
      </c>
      <c r="R108" s="43">
        <f t="shared" si="16"/>
        <v>4446</v>
      </c>
      <c r="S108" s="43">
        <f t="shared" si="19"/>
        <v>0</v>
      </c>
      <c r="T108" s="44">
        <f t="shared" si="20"/>
        <v>4446</v>
      </c>
    </row>
    <row r="109" spans="1:20" x14ac:dyDescent="0.2">
      <c r="A109" s="35">
        <v>100</v>
      </c>
      <c r="B109" s="36" t="s">
        <v>23</v>
      </c>
      <c r="C109" s="36">
        <v>2</v>
      </c>
      <c r="D109" s="47" t="s">
        <v>60</v>
      </c>
      <c r="E109" s="45">
        <v>58</v>
      </c>
      <c r="F109" s="39"/>
      <c r="G109" s="95">
        <v>1125</v>
      </c>
      <c r="H109" s="95">
        <v>1125</v>
      </c>
      <c r="I109" s="42" t="s">
        <v>97</v>
      </c>
      <c r="J109" s="69">
        <v>9</v>
      </c>
      <c r="K109" s="69" t="s">
        <v>172</v>
      </c>
      <c r="L109" s="125" t="s">
        <v>475</v>
      </c>
      <c r="M109" s="42">
        <v>1125</v>
      </c>
      <c r="N109" s="42">
        <v>1110</v>
      </c>
      <c r="O109" s="46"/>
      <c r="P109" s="43">
        <f t="shared" si="17"/>
        <v>0</v>
      </c>
      <c r="Q109" s="43">
        <f t="shared" si="18"/>
        <v>0</v>
      </c>
      <c r="R109" s="43">
        <f t="shared" si="16"/>
        <v>1110</v>
      </c>
      <c r="S109" s="43">
        <f t="shared" si="19"/>
        <v>0</v>
      </c>
      <c r="T109" s="44">
        <f t="shared" si="20"/>
        <v>1110</v>
      </c>
    </row>
    <row r="110" spans="1:20" x14ac:dyDescent="0.2">
      <c r="A110" s="35">
        <v>101</v>
      </c>
      <c r="B110" s="36" t="s">
        <v>23</v>
      </c>
      <c r="C110" s="36">
        <v>2</v>
      </c>
      <c r="D110" s="47" t="s">
        <v>60</v>
      </c>
      <c r="E110" s="45">
        <v>63</v>
      </c>
      <c r="F110" s="39"/>
      <c r="G110" s="95">
        <v>169</v>
      </c>
      <c r="H110" s="95"/>
      <c r="I110" s="42" t="s">
        <v>97</v>
      </c>
      <c r="J110" s="46">
        <v>4</v>
      </c>
      <c r="K110" s="46">
        <v>3</v>
      </c>
      <c r="L110" s="119" t="s">
        <v>476</v>
      </c>
      <c r="M110" s="42">
        <v>265</v>
      </c>
      <c r="N110" s="42">
        <v>221</v>
      </c>
      <c r="O110" s="46">
        <v>0</v>
      </c>
      <c r="P110" s="43">
        <f t="shared" si="17"/>
        <v>0</v>
      </c>
      <c r="Q110" s="43">
        <f t="shared" si="18"/>
        <v>0</v>
      </c>
      <c r="R110" s="43">
        <f t="shared" si="16"/>
        <v>221</v>
      </c>
      <c r="S110" s="43">
        <f t="shared" si="19"/>
        <v>0</v>
      </c>
      <c r="T110" s="44">
        <f t="shared" si="20"/>
        <v>221</v>
      </c>
    </row>
    <row r="111" spans="1:20" x14ac:dyDescent="0.2">
      <c r="A111" s="35">
        <v>102</v>
      </c>
      <c r="B111" s="36" t="s">
        <v>23</v>
      </c>
      <c r="C111" s="36">
        <v>2</v>
      </c>
      <c r="D111" s="47" t="s">
        <v>60</v>
      </c>
      <c r="E111" s="45">
        <v>65</v>
      </c>
      <c r="F111" s="39"/>
      <c r="G111" s="95">
        <v>494</v>
      </c>
      <c r="H111" s="95">
        <v>494</v>
      </c>
      <c r="I111" s="42" t="s">
        <v>97</v>
      </c>
      <c r="J111" s="46">
        <v>4</v>
      </c>
      <c r="K111" s="46" t="s">
        <v>173</v>
      </c>
      <c r="L111" s="119" t="s">
        <v>477</v>
      </c>
      <c r="M111" s="42">
        <v>663</v>
      </c>
      <c r="N111" s="42">
        <v>282</v>
      </c>
      <c r="O111" s="46">
        <v>19</v>
      </c>
      <c r="P111" s="43">
        <f t="shared" si="17"/>
        <v>0</v>
      </c>
      <c r="Q111" s="43">
        <f t="shared" si="18"/>
        <v>0</v>
      </c>
      <c r="R111" s="43">
        <f t="shared" si="16"/>
        <v>301</v>
      </c>
      <c r="S111" s="43">
        <f t="shared" si="19"/>
        <v>0</v>
      </c>
      <c r="T111" s="44">
        <f t="shared" si="20"/>
        <v>301</v>
      </c>
    </row>
    <row r="112" spans="1:20" x14ac:dyDescent="0.2">
      <c r="A112" s="35">
        <v>103</v>
      </c>
      <c r="B112" s="36" t="s">
        <v>23</v>
      </c>
      <c r="C112" s="36">
        <v>2</v>
      </c>
      <c r="D112" s="47" t="s">
        <v>61</v>
      </c>
      <c r="E112" s="45">
        <v>2</v>
      </c>
      <c r="F112" s="39">
        <v>4</v>
      </c>
      <c r="G112" s="95">
        <v>1894</v>
      </c>
      <c r="H112" s="95">
        <v>1208</v>
      </c>
      <c r="I112" s="42" t="s">
        <v>174</v>
      </c>
      <c r="J112" s="46">
        <v>29</v>
      </c>
      <c r="K112" s="46" t="s">
        <v>175</v>
      </c>
      <c r="L112" s="119" t="s">
        <v>478</v>
      </c>
      <c r="M112" s="42">
        <v>2268</v>
      </c>
      <c r="N112" s="42">
        <v>480</v>
      </c>
      <c r="O112" s="46">
        <v>222</v>
      </c>
      <c r="P112" s="43">
        <f t="shared" si="17"/>
        <v>0</v>
      </c>
      <c r="Q112" s="43">
        <f t="shared" si="18"/>
        <v>0</v>
      </c>
      <c r="R112" s="43">
        <f t="shared" si="16"/>
        <v>702</v>
      </c>
      <c r="S112" s="43">
        <f t="shared" si="19"/>
        <v>0</v>
      </c>
      <c r="T112" s="44">
        <f t="shared" si="20"/>
        <v>702</v>
      </c>
    </row>
    <row r="113" spans="1:20" x14ac:dyDescent="0.2">
      <c r="A113" s="35">
        <v>104</v>
      </c>
      <c r="B113" s="74" t="s">
        <v>23</v>
      </c>
      <c r="C113" s="36">
        <v>2</v>
      </c>
      <c r="D113" s="53" t="s">
        <v>62</v>
      </c>
      <c r="E113" s="75">
        <v>2</v>
      </c>
      <c r="F113" s="50"/>
      <c r="G113" s="120">
        <v>8567</v>
      </c>
      <c r="H113" s="120">
        <v>8567</v>
      </c>
      <c r="I113" s="51" t="s">
        <v>103</v>
      </c>
      <c r="J113" s="52">
        <v>4</v>
      </c>
      <c r="K113" s="52" t="s">
        <v>176</v>
      </c>
      <c r="L113" s="121" t="s">
        <v>479</v>
      </c>
      <c r="M113" s="51">
        <v>10518</v>
      </c>
      <c r="N113" s="51">
        <v>9704</v>
      </c>
      <c r="O113" s="52"/>
      <c r="P113" s="43">
        <f t="shared" si="17"/>
        <v>0</v>
      </c>
      <c r="Q113" s="43">
        <f t="shared" si="18"/>
        <v>0</v>
      </c>
      <c r="R113" s="43">
        <f t="shared" si="16"/>
        <v>9704</v>
      </c>
      <c r="S113" s="43">
        <f t="shared" si="19"/>
        <v>0</v>
      </c>
      <c r="T113" s="44">
        <f t="shared" si="20"/>
        <v>9704</v>
      </c>
    </row>
    <row r="114" spans="1:20" x14ac:dyDescent="0.2">
      <c r="A114" s="35">
        <v>105</v>
      </c>
      <c r="B114" s="36" t="s">
        <v>23</v>
      </c>
      <c r="C114" s="36">
        <v>2</v>
      </c>
      <c r="D114" s="47" t="s">
        <v>63</v>
      </c>
      <c r="E114" s="45">
        <v>44</v>
      </c>
      <c r="F114" s="39"/>
      <c r="G114" s="95">
        <v>2561</v>
      </c>
      <c r="H114" s="95">
        <v>2561</v>
      </c>
      <c r="I114" s="42" t="s">
        <v>104</v>
      </c>
      <c r="J114" s="46">
        <v>4</v>
      </c>
      <c r="K114" s="46" t="s">
        <v>177</v>
      </c>
      <c r="L114" s="118" t="s">
        <v>480</v>
      </c>
      <c r="M114" s="42">
        <v>2559</v>
      </c>
      <c r="N114" s="42">
        <v>579</v>
      </c>
      <c r="O114" s="46">
        <v>44</v>
      </c>
      <c r="P114" s="43">
        <f t="shared" si="17"/>
        <v>0</v>
      </c>
      <c r="Q114" s="43">
        <f t="shared" si="18"/>
        <v>0</v>
      </c>
      <c r="R114" s="43">
        <f t="shared" si="16"/>
        <v>623</v>
      </c>
      <c r="S114" s="43">
        <f t="shared" si="19"/>
        <v>0</v>
      </c>
      <c r="T114" s="44">
        <f t="shared" si="20"/>
        <v>623</v>
      </c>
    </row>
    <row r="115" spans="1:20" x14ac:dyDescent="0.2">
      <c r="A115" s="35">
        <v>106</v>
      </c>
      <c r="B115" s="36" t="s">
        <v>23</v>
      </c>
      <c r="C115" s="36">
        <v>2</v>
      </c>
      <c r="D115" s="47" t="s">
        <v>64</v>
      </c>
      <c r="E115" s="45">
        <v>9</v>
      </c>
      <c r="F115" s="47" t="s">
        <v>178</v>
      </c>
      <c r="G115" s="95">
        <v>1200</v>
      </c>
      <c r="H115" s="95">
        <v>1200</v>
      </c>
      <c r="I115" s="42" t="s">
        <v>93</v>
      </c>
      <c r="J115" s="46">
        <v>16</v>
      </c>
      <c r="K115" s="46" t="s">
        <v>179</v>
      </c>
      <c r="L115" s="118" t="s">
        <v>422</v>
      </c>
      <c r="M115" s="42">
        <v>2328</v>
      </c>
      <c r="N115" s="42">
        <v>1492</v>
      </c>
      <c r="O115" s="76">
        <v>147</v>
      </c>
      <c r="P115" s="43">
        <f t="shared" si="17"/>
        <v>0</v>
      </c>
      <c r="Q115" s="43">
        <f t="shared" si="18"/>
        <v>0</v>
      </c>
      <c r="R115" s="43">
        <f t="shared" si="16"/>
        <v>1639</v>
      </c>
      <c r="S115" s="43">
        <f t="shared" si="19"/>
        <v>0</v>
      </c>
      <c r="T115" s="44">
        <f t="shared" si="20"/>
        <v>1639</v>
      </c>
    </row>
    <row r="116" spans="1:20" x14ac:dyDescent="0.2">
      <c r="A116" s="35">
        <v>107</v>
      </c>
      <c r="B116" s="36" t="s">
        <v>23</v>
      </c>
      <c r="C116" s="36">
        <v>2</v>
      </c>
      <c r="D116" s="47" t="s">
        <v>65</v>
      </c>
      <c r="E116" s="45">
        <v>3</v>
      </c>
      <c r="F116" s="39" t="s">
        <v>6</v>
      </c>
      <c r="G116" s="95">
        <v>283</v>
      </c>
      <c r="H116" s="95">
        <v>283</v>
      </c>
      <c r="I116" s="42" t="s">
        <v>180</v>
      </c>
      <c r="J116" s="46">
        <v>26</v>
      </c>
      <c r="K116" s="46">
        <v>16</v>
      </c>
      <c r="L116" s="119" t="s">
        <v>481</v>
      </c>
      <c r="M116" s="42">
        <v>432</v>
      </c>
      <c r="N116" s="42">
        <v>295</v>
      </c>
      <c r="O116" s="46">
        <v>28</v>
      </c>
      <c r="P116" s="43">
        <f t="shared" si="17"/>
        <v>0</v>
      </c>
      <c r="Q116" s="43">
        <f t="shared" si="18"/>
        <v>0</v>
      </c>
      <c r="R116" s="43">
        <f t="shared" si="16"/>
        <v>323</v>
      </c>
      <c r="S116" s="43">
        <f t="shared" si="19"/>
        <v>0</v>
      </c>
      <c r="T116" s="44">
        <f t="shared" si="20"/>
        <v>323</v>
      </c>
    </row>
    <row r="117" spans="1:20" x14ac:dyDescent="0.2">
      <c r="A117" s="35">
        <v>108</v>
      </c>
      <c r="B117" s="36" t="s">
        <v>23</v>
      </c>
      <c r="C117" s="36">
        <v>2</v>
      </c>
      <c r="D117" s="47" t="s">
        <v>65</v>
      </c>
      <c r="E117" s="67">
        <v>3</v>
      </c>
      <c r="F117" s="39"/>
      <c r="G117" s="95">
        <v>514</v>
      </c>
      <c r="H117" s="95">
        <v>376</v>
      </c>
      <c r="I117" s="42" t="s">
        <v>180</v>
      </c>
      <c r="J117" s="46">
        <v>26</v>
      </c>
      <c r="K117" s="46">
        <v>17</v>
      </c>
      <c r="L117" s="119" t="s">
        <v>481</v>
      </c>
      <c r="M117" s="42">
        <v>562</v>
      </c>
      <c r="N117" s="42">
        <v>318</v>
      </c>
      <c r="O117" s="46">
        <v>43</v>
      </c>
      <c r="P117" s="43">
        <f t="shared" si="17"/>
        <v>0</v>
      </c>
      <c r="Q117" s="43">
        <f t="shared" si="18"/>
        <v>0</v>
      </c>
      <c r="R117" s="43">
        <f t="shared" si="16"/>
        <v>361</v>
      </c>
      <c r="S117" s="43">
        <f t="shared" si="19"/>
        <v>0</v>
      </c>
      <c r="T117" s="44">
        <f t="shared" si="20"/>
        <v>361</v>
      </c>
    </row>
    <row r="118" spans="1:20" x14ac:dyDescent="0.2">
      <c r="A118" s="35">
        <v>109</v>
      </c>
      <c r="B118" s="77" t="s">
        <v>23</v>
      </c>
      <c r="C118" s="77">
        <v>1</v>
      </c>
      <c r="D118" s="78" t="s">
        <v>66</v>
      </c>
      <c r="E118" s="79">
        <v>39</v>
      </c>
      <c r="F118" s="80" t="s">
        <v>6</v>
      </c>
      <c r="G118" s="130"/>
      <c r="H118" s="130"/>
      <c r="I118" s="72"/>
      <c r="J118" s="81"/>
      <c r="K118" s="81" t="s">
        <v>181</v>
      </c>
      <c r="L118" s="131" t="s">
        <v>482</v>
      </c>
      <c r="M118" s="72"/>
      <c r="N118" s="72">
        <v>1344</v>
      </c>
      <c r="O118" s="81"/>
      <c r="P118" s="82">
        <f t="shared" si="17"/>
        <v>0</v>
      </c>
      <c r="Q118" s="82">
        <f t="shared" si="18"/>
        <v>0</v>
      </c>
      <c r="R118" s="82"/>
      <c r="S118" s="82">
        <f t="shared" si="19"/>
        <v>1344</v>
      </c>
      <c r="T118" s="44">
        <f t="shared" si="20"/>
        <v>1344</v>
      </c>
    </row>
    <row r="119" spans="1:20" x14ac:dyDescent="0.2">
      <c r="A119" s="35">
        <v>110</v>
      </c>
      <c r="B119" s="36" t="s">
        <v>23</v>
      </c>
      <c r="C119" s="36">
        <v>2</v>
      </c>
      <c r="D119" s="47" t="s">
        <v>66</v>
      </c>
      <c r="E119" s="45">
        <v>104</v>
      </c>
      <c r="F119" s="39"/>
      <c r="G119" s="95">
        <v>746</v>
      </c>
      <c r="H119" s="95">
        <v>746</v>
      </c>
      <c r="I119" s="42" t="s">
        <v>93</v>
      </c>
      <c r="J119" s="46">
        <v>17</v>
      </c>
      <c r="K119" s="46" t="s">
        <v>182</v>
      </c>
      <c r="L119" s="119" t="s">
        <v>483</v>
      </c>
      <c r="M119" s="42">
        <v>938</v>
      </c>
      <c r="N119" s="42">
        <v>326</v>
      </c>
      <c r="O119" s="46"/>
      <c r="P119" s="43">
        <f t="shared" si="17"/>
        <v>0</v>
      </c>
      <c r="Q119" s="43">
        <f t="shared" si="18"/>
        <v>0</v>
      </c>
      <c r="R119" s="43">
        <f t="shared" ref="R119:R125" si="21">IF($C119=2,SUM($N119+$O119),)</f>
        <v>326</v>
      </c>
      <c r="S119" s="43">
        <f t="shared" si="19"/>
        <v>0</v>
      </c>
      <c r="T119" s="44">
        <f t="shared" si="20"/>
        <v>326</v>
      </c>
    </row>
    <row r="120" spans="1:20" x14ac:dyDescent="0.2">
      <c r="A120" s="35">
        <v>111</v>
      </c>
      <c r="B120" s="36" t="s">
        <v>23</v>
      </c>
      <c r="C120" s="36">
        <v>2</v>
      </c>
      <c r="D120" s="47" t="s">
        <v>66</v>
      </c>
      <c r="E120" s="45">
        <v>114</v>
      </c>
      <c r="F120" s="39"/>
      <c r="G120" s="95">
        <v>823</v>
      </c>
      <c r="H120" s="95">
        <v>823</v>
      </c>
      <c r="I120" s="42" t="s">
        <v>93</v>
      </c>
      <c r="J120" s="46">
        <v>17</v>
      </c>
      <c r="K120" s="46" t="s">
        <v>183</v>
      </c>
      <c r="L120" s="119" t="s">
        <v>483</v>
      </c>
      <c r="M120" s="42">
        <v>1036</v>
      </c>
      <c r="N120" s="42">
        <v>831</v>
      </c>
      <c r="O120" s="46">
        <v>38</v>
      </c>
      <c r="P120" s="43">
        <f t="shared" si="17"/>
        <v>0</v>
      </c>
      <c r="Q120" s="43">
        <f t="shared" si="18"/>
        <v>0</v>
      </c>
      <c r="R120" s="43">
        <f t="shared" si="21"/>
        <v>869</v>
      </c>
      <c r="S120" s="43">
        <f t="shared" si="19"/>
        <v>0</v>
      </c>
      <c r="T120" s="44">
        <f t="shared" si="20"/>
        <v>869</v>
      </c>
    </row>
    <row r="121" spans="1:20" x14ac:dyDescent="0.2">
      <c r="A121" s="35">
        <v>112</v>
      </c>
      <c r="B121" s="36" t="s">
        <v>23</v>
      </c>
      <c r="C121" s="36">
        <v>2</v>
      </c>
      <c r="D121" s="47" t="s">
        <v>66</v>
      </c>
      <c r="E121" s="45">
        <v>120</v>
      </c>
      <c r="F121" s="39"/>
      <c r="G121" s="95">
        <v>12631</v>
      </c>
      <c r="H121" s="95">
        <v>12631</v>
      </c>
      <c r="I121" s="42" t="s">
        <v>93</v>
      </c>
      <c r="J121" s="46">
        <v>15</v>
      </c>
      <c r="K121" s="46" t="s">
        <v>184</v>
      </c>
      <c r="L121" s="118" t="s">
        <v>484</v>
      </c>
      <c r="M121" s="42">
        <v>13033</v>
      </c>
      <c r="N121" s="42">
        <v>9132</v>
      </c>
      <c r="O121" s="46">
        <v>802</v>
      </c>
      <c r="P121" s="43">
        <f t="shared" si="17"/>
        <v>0</v>
      </c>
      <c r="Q121" s="43">
        <f t="shared" si="18"/>
        <v>0</v>
      </c>
      <c r="R121" s="43">
        <f t="shared" si="21"/>
        <v>9934</v>
      </c>
      <c r="S121" s="43">
        <f t="shared" si="19"/>
        <v>0</v>
      </c>
      <c r="T121" s="44">
        <f t="shared" si="20"/>
        <v>9934</v>
      </c>
    </row>
    <row r="122" spans="1:20" x14ac:dyDescent="0.2">
      <c r="A122" s="35">
        <v>113</v>
      </c>
      <c r="B122" s="36" t="s">
        <v>23</v>
      </c>
      <c r="C122" s="36">
        <v>2</v>
      </c>
      <c r="D122" s="47" t="s">
        <v>66</v>
      </c>
      <c r="E122" s="45">
        <v>122</v>
      </c>
      <c r="F122" s="39"/>
      <c r="G122" s="95">
        <v>14774</v>
      </c>
      <c r="H122" s="95">
        <v>14774</v>
      </c>
      <c r="I122" s="42" t="s">
        <v>93</v>
      </c>
      <c r="J122" s="46">
        <v>15</v>
      </c>
      <c r="K122" s="46" t="s">
        <v>185</v>
      </c>
      <c r="L122" s="118" t="s">
        <v>484</v>
      </c>
      <c r="M122" s="42">
        <v>16308</v>
      </c>
      <c r="N122" s="42">
        <v>8865</v>
      </c>
      <c r="O122" s="46">
        <v>824</v>
      </c>
      <c r="P122" s="43">
        <f t="shared" si="17"/>
        <v>0</v>
      </c>
      <c r="Q122" s="43">
        <f t="shared" si="18"/>
        <v>0</v>
      </c>
      <c r="R122" s="43">
        <f t="shared" si="21"/>
        <v>9689</v>
      </c>
      <c r="S122" s="43">
        <f t="shared" si="19"/>
        <v>0</v>
      </c>
      <c r="T122" s="44">
        <f t="shared" si="20"/>
        <v>9689</v>
      </c>
    </row>
    <row r="123" spans="1:20" x14ac:dyDescent="0.2">
      <c r="A123" s="35">
        <v>114</v>
      </c>
      <c r="B123" s="36" t="s">
        <v>23</v>
      </c>
      <c r="C123" s="36">
        <v>2</v>
      </c>
      <c r="D123" s="47" t="s">
        <v>66</v>
      </c>
      <c r="E123" s="45">
        <v>138</v>
      </c>
      <c r="F123" s="39"/>
      <c r="G123" s="95">
        <v>5554</v>
      </c>
      <c r="H123" s="95">
        <v>5554</v>
      </c>
      <c r="I123" s="42" t="s">
        <v>93</v>
      </c>
      <c r="J123" s="46">
        <v>15</v>
      </c>
      <c r="K123" s="46" t="s">
        <v>186</v>
      </c>
      <c r="L123" s="118" t="s">
        <v>485</v>
      </c>
      <c r="M123" s="42">
        <v>5554</v>
      </c>
      <c r="N123" s="42">
        <v>5073</v>
      </c>
      <c r="O123" s="46">
        <v>543</v>
      </c>
      <c r="P123" s="43">
        <f t="shared" si="17"/>
        <v>0</v>
      </c>
      <c r="Q123" s="43">
        <f t="shared" si="18"/>
        <v>0</v>
      </c>
      <c r="R123" s="43">
        <f t="shared" si="21"/>
        <v>5616</v>
      </c>
      <c r="S123" s="43">
        <f t="shared" si="19"/>
        <v>0</v>
      </c>
      <c r="T123" s="44">
        <f t="shared" si="20"/>
        <v>5616</v>
      </c>
    </row>
    <row r="124" spans="1:20" x14ac:dyDescent="0.2">
      <c r="A124" s="35">
        <v>115</v>
      </c>
      <c r="B124" s="36" t="s">
        <v>23</v>
      </c>
      <c r="C124" s="36">
        <v>2</v>
      </c>
      <c r="D124" s="47" t="s">
        <v>66</v>
      </c>
      <c r="E124" s="45">
        <v>203</v>
      </c>
      <c r="F124" s="39"/>
      <c r="G124" s="95">
        <v>337</v>
      </c>
      <c r="H124" s="95">
        <v>265</v>
      </c>
      <c r="I124" s="42" t="s">
        <v>93</v>
      </c>
      <c r="J124" s="46">
        <v>4</v>
      </c>
      <c r="K124" s="46" t="s">
        <v>187</v>
      </c>
      <c r="L124" s="119" t="s">
        <v>486</v>
      </c>
      <c r="M124" s="42">
        <v>432</v>
      </c>
      <c r="N124" s="42"/>
      <c r="O124" s="46">
        <v>56</v>
      </c>
      <c r="P124" s="43">
        <f t="shared" si="17"/>
        <v>0</v>
      </c>
      <c r="Q124" s="43">
        <f t="shared" si="18"/>
        <v>0</v>
      </c>
      <c r="R124" s="43">
        <f t="shared" si="21"/>
        <v>56</v>
      </c>
      <c r="S124" s="43">
        <f t="shared" si="19"/>
        <v>0</v>
      </c>
      <c r="T124" s="44">
        <f t="shared" si="20"/>
        <v>56</v>
      </c>
    </row>
    <row r="125" spans="1:20" x14ac:dyDescent="0.2">
      <c r="A125" s="35">
        <v>116</v>
      </c>
      <c r="B125" s="36" t="s">
        <v>23</v>
      </c>
      <c r="C125" s="36">
        <v>2</v>
      </c>
      <c r="D125" s="47" t="s">
        <v>67</v>
      </c>
      <c r="E125" s="45">
        <v>26</v>
      </c>
      <c r="F125" s="39"/>
      <c r="G125" s="95">
        <v>1774</v>
      </c>
      <c r="H125" s="95">
        <v>932</v>
      </c>
      <c r="I125" s="68" t="s">
        <v>180</v>
      </c>
      <c r="J125" s="46">
        <v>31</v>
      </c>
      <c r="K125" s="69" t="s">
        <v>188</v>
      </c>
      <c r="L125" s="125" t="s">
        <v>487</v>
      </c>
      <c r="M125" s="42">
        <v>1891</v>
      </c>
      <c r="N125" s="42">
        <v>1015</v>
      </c>
      <c r="O125" s="46"/>
      <c r="P125" s="43">
        <f t="shared" si="17"/>
        <v>0</v>
      </c>
      <c r="Q125" s="43">
        <f t="shared" si="18"/>
        <v>0</v>
      </c>
      <c r="R125" s="43">
        <f t="shared" si="21"/>
        <v>1015</v>
      </c>
      <c r="S125" s="43">
        <f t="shared" si="19"/>
        <v>0</v>
      </c>
      <c r="T125" s="44">
        <f t="shared" si="20"/>
        <v>1015</v>
      </c>
    </row>
    <row r="126" spans="1:20" x14ac:dyDescent="0.2">
      <c r="A126" s="35">
        <v>117</v>
      </c>
      <c r="B126" s="60" t="s">
        <v>23</v>
      </c>
      <c r="C126" s="60">
        <v>1</v>
      </c>
      <c r="D126" s="61" t="s">
        <v>68</v>
      </c>
      <c r="E126" s="62">
        <v>5</v>
      </c>
      <c r="F126" s="63"/>
      <c r="G126" s="104">
        <v>0</v>
      </c>
      <c r="H126" s="104"/>
      <c r="I126" s="83" t="s">
        <v>95</v>
      </c>
      <c r="J126" s="65">
        <v>15</v>
      </c>
      <c r="K126" s="73" t="s">
        <v>189</v>
      </c>
      <c r="L126" s="127" t="s">
        <v>488</v>
      </c>
      <c r="M126" s="64">
        <v>492</v>
      </c>
      <c r="N126" s="64">
        <v>1493</v>
      </c>
      <c r="O126" s="65"/>
      <c r="P126" s="66">
        <f t="shared" si="17"/>
        <v>0</v>
      </c>
      <c r="Q126" s="66">
        <f t="shared" si="18"/>
        <v>0</v>
      </c>
      <c r="R126" s="66"/>
      <c r="S126" s="66">
        <f t="shared" si="19"/>
        <v>1493</v>
      </c>
      <c r="T126" s="44">
        <f t="shared" si="20"/>
        <v>1493</v>
      </c>
    </row>
    <row r="127" spans="1:20" x14ac:dyDescent="0.2">
      <c r="A127" s="35">
        <v>118</v>
      </c>
      <c r="B127" s="60" t="s">
        <v>23</v>
      </c>
      <c r="C127" s="60">
        <v>1</v>
      </c>
      <c r="D127" s="64" t="s">
        <v>68</v>
      </c>
      <c r="E127" s="65">
        <v>6</v>
      </c>
      <c r="F127" s="61"/>
      <c r="G127" s="104">
        <v>0</v>
      </c>
      <c r="H127" s="64"/>
      <c r="I127" s="64" t="s">
        <v>95</v>
      </c>
      <c r="J127" s="64">
        <v>15</v>
      </c>
      <c r="K127" s="64">
        <v>26</v>
      </c>
      <c r="L127" s="124" t="s">
        <v>488</v>
      </c>
      <c r="M127" s="64"/>
      <c r="N127" s="64">
        <v>1386</v>
      </c>
      <c r="O127" s="64"/>
      <c r="P127" s="66">
        <f t="shared" si="17"/>
        <v>0</v>
      </c>
      <c r="Q127" s="66">
        <f t="shared" si="18"/>
        <v>0</v>
      </c>
      <c r="R127" s="66"/>
      <c r="S127" s="66">
        <f t="shared" si="19"/>
        <v>1386</v>
      </c>
      <c r="T127" s="44">
        <f t="shared" si="20"/>
        <v>1386</v>
      </c>
    </row>
    <row r="128" spans="1:20" x14ac:dyDescent="0.2">
      <c r="A128" s="35">
        <v>119</v>
      </c>
      <c r="B128" s="36" t="s">
        <v>23</v>
      </c>
      <c r="C128" s="36">
        <v>2</v>
      </c>
      <c r="D128" s="47" t="s">
        <v>68</v>
      </c>
      <c r="E128" s="45">
        <v>6</v>
      </c>
      <c r="F128" s="39"/>
      <c r="G128" s="95">
        <v>2178</v>
      </c>
      <c r="H128" s="95">
        <v>359</v>
      </c>
      <c r="I128" s="42" t="s">
        <v>95</v>
      </c>
      <c r="J128" s="46">
        <v>15</v>
      </c>
      <c r="K128" s="46" t="s">
        <v>190</v>
      </c>
      <c r="L128" s="119" t="s">
        <v>489</v>
      </c>
      <c r="M128" s="42">
        <v>2292</v>
      </c>
      <c r="N128" s="42">
        <v>699</v>
      </c>
      <c r="O128" s="46">
        <v>189</v>
      </c>
      <c r="P128" s="43">
        <f t="shared" si="17"/>
        <v>0</v>
      </c>
      <c r="Q128" s="43">
        <f t="shared" si="18"/>
        <v>0</v>
      </c>
      <c r="R128" s="43">
        <f t="shared" ref="R128:R159" si="22">IF($C128=2,SUM($N128+$O128),)</f>
        <v>888</v>
      </c>
      <c r="S128" s="43">
        <f t="shared" si="19"/>
        <v>0</v>
      </c>
      <c r="T128" s="44">
        <f t="shared" si="20"/>
        <v>888</v>
      </c>
    </row>
    <row r="129" spans="1:20" x14ac:dyDescent="0.2">
      <c r="A129" s="35">
        <v>120</v>
      </c>
      <c r="B129" s="36" t="s">
        <v>23</v>
      </c>
      <c r="C129" s="36">
        <v>2</v>
      </c>
      <c r="D129" s="47" t="s">
        <v>68</v>
      </c>
      <c r="E129" s="45">
        <v>11</v>
      </c>
      <c r="F129" s="39"/>
      <c r="G129" s="95">
        <v>70</v>
      </c>
      <c r="H129" s="95">
        <v>30</v>
      </c>
      <c r="I129" s="42" t="s">
        <v>95</v>
      </c>
      <c r="J129" s="46">
        <v>15</v>
      </c>
      <c r="K129" s="46" t="s">
        <v>191</v>
      </c>
      <c r="L129" s="119" t="s">
        <v>488</v>
      </c>
      <c r="M129" s="42">
        <v>286</v>
      </c>
      <c r="N129" s="42">
        <v>79</v>
      </c>
      <c r="O129" s="46">
        <v>35</v>
      </c>
      <c r="P129" s="43">
        <f t="shared" si="17"/>
        <v>0</v>
      </c>
      <c r="Q129" s="43">
        <f t="shared" si="18"/>
        <v>0</v>
      </c>
      <c r="R129" s="43">
        <f t="shared" si="22"/>
        <v>114</v>
      </c>
      <c r="S129" s="43">
        <f t="shared" si="19"/>
        <v>0</v>
      </c>
      <c r="T129" s="44">
        <f t="shared" si="20"/>
        <v>114</v>
      </c>
    </row>
    <row r="130" spans="1:20" x14ac:dyDescent="0.2">
      <c r="A130" s="35">
        <v>121</v>
      </c>
      <c r="B130" s="36" t="s">
        <v>23</v>
      </c>
      <c r="C130" s="36">
        <v>2</v>
      </c>
      <c r="D130" s="47" t="s">
        <v>68</v>
      </c>
      <c r="E130" s="45">
        <v>23</v>
      </c>
      <c r="F130" s="39">
        <v>25</v>
      </c>
      <c r="G130" s="95">
        <v>2206</v>
      </c>
      <c r="H130" s="95">
        <v>2172</v>
      </c>
      <c r="I130" s="42" t="s">
        <v>95</v>
      </c>
      <c r="J130" s="46">
        <v>15</v>
      </c>
      <c r="K130" s="46" t="s">
        <v>192</v>
      </c>
      <c r="L130" s="119" t="s">
        <v>488</v>
      </c>
      <c r="M130" s="42">
        <v>2646</v>
      </c>
      <c r="N130" s="42">
        <v>1189</v>
      </c>
      <c r="O130" s="46">
        <v>20</v>
      </c>
      <c r="P130" s="43">
        <f t="shared" si="17"/>
        <v>0</v>
      </c>
      <c r="Q130" s="43">
        <f t="shared" si="18"/>
        <v>0</v>
      </c>
      <c r="R130" s="43">
        <f t="shared" si="22"/>
        <v>1209</v>
      </c>
      <c r="S130" s="43">
        <f t="shared" si="19"/>
        <v>0</v>
      </c>
      <c r="T130" s="44">
        <f t="shared" si="20"/>
        <v>1209</v>
      </c>
    </row>
    <row r="131" spans="1:20" x14ac:dyDescent="0.2">
      <c r="A131" s="35">
        <v>122</v>
      </c>
      <c r="B131" s="36" t="s">
        <v>23</v>
      </c>
      <c r="C131" s="36">
        <v>2</v>
      </c>
      <c r="D131" s="47" t="s">
        <v>68</v>
      </c>
      <c r="E131" s="45">
        <v>28</v>
      </c>
      <c r="F131" s="39"/>
      <c r="G131" s="95">
        <v>3644</v>
      </c>
      <c r="H131" s="95">
        <v>2797</v>
      </c>
      <c r="I131" s="42" t="s">
        <v>95</v>
      </c>
      <c r="J131" s="46">
        <v>15</v>
      </c>
      <c r="K131" s="46">
        <v>35</v>
      </c>
      <c r="L131" s="119" t="s">
        <v>489</v>
      </c>
      <c r="M131" s="42">
        <v>3896</v>
      </c>
      <c r="N131" s="42">
        <v>1226</v>
      </c>
      <c r="O131" s="46">
        <v>111</v>
      </c>
      <c r="P131" s="43">
        <f t="shared" si="17"/>
        <v>0</v>
      </c>
      <c r="Q131" s="43">
        <f t="shared" si="18"/>
        <v>0</v>
      </c>
      <c r="R131" s="43">
        <f t="shared" si="22"/>
        <v>1337</v>
      </c>
      <c r="S131" s="43">
        <f t="shared" si="19"/>
        <v>0</v>
      </c>
      <c r="T131" s="44">
        <f t="shared" si="20"/>
        <v>1337</v>
      </c>
    </row>
    <row r="132" spans="1:20" x14ac:dyDescent="0.2">
      <c r="A132" s="35">
        <v>123</v>
      </c>
      <c r="B132" s="36" t="s">
        <v>23</v>
      </c>
      <c r="C132" s="36">
        <v>2</v>
      </c>
      <c r="D132" s="39" t="s">
        <v>69</v>
      </c>
      <c r="E132" s="45">
        <v>102</v>
      </c>
      <c r="F132" s="39"/>
      <c r="G132" s="95">
        <v>431</v>
      </c>
      <c r="H132" s="95">
        <v>431</v>
      </c>
      <c r="I132" s="42" t="s">
        <v>103</v>
      </c>
      <c r="J132" s="46">
        <v>30</v>
      </c>
      <c r="K132" s="46">
        <v>111</v>
      </c>
      <c r="L132" s="132" t="s">
        <v>490</v>
      </c>
      <c r="M132" s="42">
        <v>515</v>
      </c>
      <c r="N132" s="42"/>
      <c r="O132" s="46">
        <v>12</v>
      </c>
      <c r="P132" s="43">
        <f t="shared" si="17"/>
        <v>0</v>
      </c>
      <c r="Q132" s="43">
        <f t="shared" si="18"/>
        <v>0</v>
      </c>
      <c r="R132" s="43">
        <f t="shared" si="22"/>
        <v>12</v>
      </c>
      <c r="S132" s="43">
        <f t="shared" si="19"/>
        <v>0</v>
      </c>
      <c r="T132" s="44">
        <f t="shared" si="20"/>
        <v>12</v>
      </c>
    </row>
    <row r="133" spans="1:20" x14ac:dyDescent="0.2">
      <c r="A133" s="35">
        <v>124</v>
      </c>
      <c r="B133" s="36" t="s">
        <v>23</v>
      </c>
      <c r="C133" s="36">
        <v>2</v>
      </c>
      <c r="D133" s="47" t="s">
        <v>70</v>
      </c>
      <c r="E133" s="45">
        <v>10</v>
      </c>
      <c r="F133" s="39"/>
      <c r="G133" s="95">
        <v>5650</v>
      </c>
      <c r="H133" s="95">
        <v>5650</v>
      </c>
      <c r="I133" s="42" t="s">
        <v>155</v>
      </c>
      <c r="J133" s="46">
        <v>12</v>
      </c>
      <c r="K133" s="46" t="s">
        <v>193</v>
      </c>
      <c r="L133" s="119" t="s">
        <v>491</v>
      </c>
      <c r="M133" s="42">
        <v>6286</v>
      </c>
      <c r="N133" s="42">
        <v>1315</v>
      </c>
      <c r="O133" s="46"/>
      <c r="P133" s="43">
        <f t="shared" si="17"/>
        <v>0</v>
      </c>
      <c r="Q133" s="43">
        <f t="shared" si="18"/>
        <v>0</v>
      </c>
      <c r="R133" s="43">
        <f t="shared" si="22"/>
        <v>1315</v>
      </c>
      <c r="S133" s="43">
        <f t="shared" si="19"/>
        <v>0</v>
      </c>
      <c r="T133" s="44">
        <f t="shared" si="20"/>
        <v>1315</v>
      </c>
    </row>
    <row r="134" spans="1:20" x14ac:dyDescent="0.2">
      <c r="A134" s="35">
        <v>125</v>
      </c>
      <c r="B134" s="36" t="s">
        <v>23</v>
      </c>
      <c r="C134" s="36">
        <v>2</v>
      </c>
      <c r="D134" s="47" t="s">
        <v>71</v>
      </c>
      <c r="E134" s="45">
        <v>20</v>
      </c>
      <c r="F134" s="39"/>
      <c r="G134" s="95">
        <v>1054</v>
      </c>
      <c r="H134" s="95">
        <v>1054</v>
      </c>
      <c r="I134" s="42" t="s">
        <v>141</v>
      </c>
      <c r="J134" s="46">
        <v>3</v>
      </c>
      <c r="K134" s="46">
        <v>45</v>
      </c>
      <c r="L134" s="119" t="s">
        <v>492</v>
      </c>
      <c r="M134" s="42">
        <v>1215</v>
      </c>
      <c r="N134" s="42">
        <v>809</v>
      </c>
      <c r="O134" s="46"/>
      <c r="P134" s="43">
        <f t="shared" si="17"/>
        <v>0</v>
      </c>
      <c r="Q134" s="43">
        <f t="shared" si="18"/>
        <v>0</v>
      </c>
      <c r="R134" s="43">
        <f t="shared" si="22"/>
        <v>809</v>
      </c>
      <c r="S134" s="43">
        <f t="shared" si="19"/>
        <v>0</v>
      </c>
      <c r="T134" s="44">
        <f t="shared" si="20"/>
        <v>809</v>
      </c>
    </row>
    <row r="135" spans="1:20" x14ac:dyDescent="0.2">
      <c r="A135" s="35">
        <v>126</v>
      </c>
      <c r="B135" s="36" t="s">
        <v>23</v>
      </c>
      <c r="C135" s="36">
        <v>2</v>
      </c>
      <c r="D135" s="47" t="s">
        <v>72</v>
      </c>
      <c r="E135" s="45">
        <v>2</v>
      </c>
      <c r="F135" s="39">
        <v>58</v>
      </c>
      <c r="G135" s="95">
        <v>14763</v>
      </c>
      <c r="H135" s="95">
        <v>14763</v>
      </c>
      <c r="I135" s="42" t="s">
        <v>121</v>
      </c>
      <c r="J135" s="46">
        <v>7</v>
      </c>
      <c r="K135" s="46" t="s">
        <v>194</v>
      </c>
      <c r="L135" s="119" t="s">
        <v>493</v>
      </c>
      <c r="M135" s="42">
        <v>19621</v>
      </c>
      <c r="N135" s="42">
        <v>14752</v>
      </c>
      <c r="O135" s="46">
        <v>0</v>
      </c>
      <c r="P135" s="43">
        <f t="shared" si="17"/>
        <v>0</v>
      </c>
      <c r="Q135" s="43">
        <f t="shared" si="18"/>
        <v>0</v>
      </c>
      <c r="R135" s="43">
        <f t="shared" si="22"/>
        <v>14752</v>
      </c>
      <c r="S135" s="43">
        <f t="shared" si="19"/>
        <v>0</v>
      </c>
      <c r="T135" s="44">
        <f t="shared" si="20"/>
        <v>14752</v>
      </c>
    </row>
    <row r="136" spans="1:20" x14ac:dyDescent="0.2">
      <c r="A136" s="35">
        <v>127</v>
      </c>
      <c r="B136" s="36" t="s">
        <v>23</v>
      </c>
      <c r="C136" s="36">
        <v>2</v>
      </c>
      <c r="D136" s="47" t="s">
        <v>72</v>
      </c>
      <c r="E136" s="45">
        <v>60</v>
      </c>
      <c r="F136" s="39"/>
      <c r="G136" s="95">
        <v>7698</v>
      </c>
      <c r="H136" s="95">
        <v>7698</v>
      </c>
      <c r="I136" s="42" t="s">
        <v>121</v>
      </c>
      <c r="J136" s="46">
        <v>7</v>
      </c>
      <c r="K136" s="46" t="s">
        <v>195</v>
      </c>
      <c r="L136" s="119" t="s">
        <v>494</v>
      </c>
      <c r="M136" s="42">
        <v>9242</v>
      </c>
      <c r="N136" s="42">
        <v>7784</v>
      </c>
      <c r="O136" s="46"/>
      <c r="P136" s="43">
        <f t="shared" si="17"/>
        <v>0</v>
      </c>
      <c r="Q136" s="43">
        <f t="shared" si="18"/>
        <v>0</v>
      </c>
      <c r="R136" s="43">
        <f t="shared" si="22"/>
        <v>7784</v>
      </c>
      <c r="S136" s="43">
        <f t="shared" si="19"/>
        <v>0</v>
      </c>
      <c r="T136" s="44">
        <f t="shared" si="20"/>
        <v>7784</v>
      </c>
    </row>
    <row r="137" spans="1:20" x14ac:dyDescent="0.2">
      <c r="A137" s="35">
        <v>128</v>
      </c>
      <c r="B137" s="36" t="s">
        <v>23</v>
      </c>
      <c r="C137" s="36">
        <v>2</v>
      </c>
      <c r="D137" s="47" t="s">
        <v>73</v>
      </c>
      <c r="E137" s="45">
        <v>1</v>
      </c>
      <c r="F137" s="47" t="s">
        <v>6</v>
      </c>
      <c r="G137" s="95">
        <v>70</v>
      </c>
      <c r="H137" s="95">
        <v>70</v>
      </c>
      <c r="I137" s="42" t="s">
        <v>141</v>
      </c>
      <c r="J137" s="46">
        <v>4</v>
      </c>
      <c r="K137" s="46">
        <v>143</v>
      </c>
      <c r="L137" s="118" t="s">
        <v>495</v>
      </c>
      <c r="M137" s="42">
        <v>204</v>
      </c>
      <c r="N137" s="42"/>
      <c r="O137" s="42">
        <v>30</v>
      </c>
      <c r="P137" s="43">
        <f t="shared" si="17"/>
        <v>0</v>
      </c>
      <c r="Q137" s="43">
        <f t="shared" si="18"/>
        <v>0</v>
      </c>
      <c r="R137" s="43">
        <f t="shared" si="22"/>
        <v>30</v>
      </c>
      <c r="S137" s="43">
        <f t="shared" si="19"/>
        <v>0</v>
      </c>
      <c r="T137" s="44">
        <f t="shared" si="20"/>
        <v>30</v>
      </c>
    </row>
    <row r="138" spans="1:20" x14ac:dyDescent="0.2">
      <c r="A138" s="35">
        <v>129</v>
      </c>
      <c r="B138" s="36" t="s">
        <v>23</v>
      </c>
      <c r="C138" s="36">
        <v>2</v>
      </c>
      <c r="D138" s="47" t="s">
        <v>74</v>
      </c>
      <c r="E138" s="45">
        <v>98</v>
      </c>
      <c r="F138" s="39"/>
      <c r="G138" s="95">
        <v>2862</v>
      </c>
      <c r="H138" s="95">
        <v>1825</v>
      </c>
      <c r="I138" s="42" t="s">
        <v>196</v>
      </c>
      <c r="J138" s="46">
        <v>3</v>
      </c>
      <c r="K138" s="46" t="s">
        <v>197</v>
      </c>
      <c r="L138" s="119" t="s">
        <v>496</v>
      </c>
      <c r="M138" s="42">
        <v>2938</v>
      </c>
      <c r="N138" s="42">
        <v>1409</v>
      </c>
      <c r="O138" s="46">
        <v>0</v>
      </c>
      <c r="P138" s="43">
        <f t="shared" ref="P138:P169" si="23">IF($C138=7,SUM($N138+$O138),)</f>
        <v>0</v>
      </c>
      <c r="Q138" s="43">
        <f t="shared" ref="Q138:Q169" si="24">IF($C138=5,SUM($N138+$O138),)</f>
        <v>0</v>
      </c>
      <c r="R138" s="43">
        <f t="shared" si="22"/>
        <v>1409</v>
      </c>
      <c r="S138" s="43">
        <f t="shared" ref="S138:S169" si="25">IF($C138=1,SUM($N138+$O138),)</f>
        <v>0</v>
      </c>
      <c r="T138" s="44">
        <f t="shared" ref="T138:T169" si="26">P138+Q138+R138+S138</f>
        <v>1409</v>
      </c>
    </row>
    <row r="139" spans="1:20" x14ac:dyDescent="0.2">
      <c r="A139" s="35">
        <v>130</v>
      </c>
      <c r="B139" s="36" t="s">
        <v>23</v>
      </c>
      <c r="C139" s="36">
        <v>2</v>
      </c>
      <c r="D139" s="47" t="s">
        <v>74</v>
      </c>
      <c r="E139" s="45">
        <v>112</v>
      </c>
      <c r="F139" s="39"/>
      <c r="G139" s="95">
        <v>4444</v>
      </c>
      <c r="H139" s="95">
        <v>291</v>
      </c>
      <c r="I139" s="42" t="s">
        <v>196</v>
      </c>
      <c r="J139" s="46">
        <v>2</v>
      </c>
      <c r="K139" s="46">
        <v>9</v>
      </c>
      <c r="L139" s="119" t="s">
        <v>497</v>
      </c>
      <c r="M139" s="42">
        <v>4758</v>
      </c>
      <c r="N139" s="42">
        <v>0</v>
      </c>
      <c r="O139" s="46">
        <v>48</v>
      </c>
      <c r="P139" s="43">
        <f t="shared" si="23"/>
        <v>0</v>
      </c>
      <c r="Q139" s="43">
        <f t="shared" si="24"/>
        <v>0</v>
      </c>
      <c r="R139" s="43">
        <f t="shared" si="22"/>
        <v>48</v>
      </c>
      <c r="S139" s="43">
        <f t="shared" si="25"/>
        <v>0</v>
      </c>
      <c r="T139" s="44">
        <f t="shared" si="26"/>
        <v>48</v>
      </c>
    </row>
    <row r="140" spans="1:20" x14ac:dyDescent="0.2">
      <c r="A140" s="35">
        <v>131</v>
      </c>
      <c r="B140" s="36" t="s">
        <v>23</v>
      </c>
      <c r="C140" s="36">
        <v>2</v>
      </c>
      <c r="D140" s="47" t="s">
        <v>75</v>
      </c>
      <c r="E140" s="45">
        <v>17</v>
      </c>
      <c r="F140" s="39" t="s">
        <v>6</v>
      </c>
      <c r="G140" s="95">
        <v>1935</v>
      </c>
      <c r="H140" s="95">
        <v>1382</v>
      </c>
      <c r="I140" s="42" t="s">
        <v>95</v>
      </c>
      <c r="J140" s="46">
        <v>15</v>
      </c>
      <c r="K140" s="46" t="s">
        <v>198</v>
      </c>
      <c r="L140" s="119" t="s">
        <v>489</v>
      </c>
      <c r="M140" s="42">
        <v>2304</v>
      </c>
      <c r="N140" s="42">
        <v>959</v>
      </c>
      <c r="O140" s="46">
        <v>0</v>
      </c>
      <c r="P140" s="43">
        <f t="shared" si="23"/>
        <v>0</v>
      </c>
      <c r="Q140" s="43">
        <f t="shared" si="24"/>
        <v>0</v>
      </c>
      <c r="R140" s="43">
        <f t="shared" si="22"/>
        <v>959</v>
      </c>
      <c r="S140" s="43">
        <f t="shared" si="25"/>
        <v>0</v>
      </c>
      <c r="T140" s="44">
        <f t="shared" si="26"/>
        <v>959</v>
      </c>
    </row>
    <row r="141" spans="1:20" x14ac:dyDescent="0.2">
      <c r="A141" s="35">
        <v>132</v>
      </c>
      <c r="B141" s="36" t="s">
        <v>23</v>
      </c>
      <c r="C141" s="36">
        <v>2</v>
      </c>
      <c r="D141" s="47" t="s">
        <v>75</v>
      </c>
      <c r="E141" s="45">
        <v>25</v>
      </c>
      <c r="F141" s="39"/>
      <c r="G141" s="95">
        <v>686</v>
      </c>
      <c r="H141" s="95">
        <v>686</v>
      </c>
      <c r="I141" s="42" t="s">
        <v>95</v>
      </c>
      <c r="J141" s="46">
        <v>15</v>
      </c>
      <c r="K141" s="46">
        <v>36</v>
      </c>
      <c r="L141" s="119" t="s">
        <v>498</v>
      </c>
      <c r="M141" s="42">
        <v>1420</v>
      </c>
      <c r="N141" s="42">
        <v>762</v>
      </c>
      <c r="O141" s="46">
        <v>365</v>
      </c>
      <c r="P141" s="43">
        <f t="shared" si="23"/>
        <v>0</v>
      </c>
      <c r="Q141" s="43">
        <f t="shared" si="24"/>
        <v>0</v>
      </c>
      <c r="R141" s="43">
        <f t="shared" si="22"/>
        <v>1127</v>
      </c>
      <c r="S141" s="43">
        <f t="shared" si="25"/>
        <v>0</v>
      </c>
      <c r="T141" s="44">
        <f t="shared" si="26"/>
        <v>1127</v>
      </c>
    </row>
    <row r="142" spans="1:20" x14ac:dyDescent="0.2">
      <c r="A142" s="35">
        <v>133</v>
      </c>
      <c r="B142" s="36" t="s">
        <v>23</v>
      </c>
      <c r="C142" s="36">
        <v>2</v>
      </c>
      <c r="D142" s="47" t="s">
        <v>76</v>
      </c>
      <c r="E142" s="45">
        <v>7</v>
      </c>
      <c r="F142" s="39"/>
      <c r="G142" s="95">
        <v>1437</v>
      </c>
      <c r="H142" s="95">
        <v>732</v>
      </c>
      <c r="I142" s="42" t="s">
        <v>174</v>
      </c>
      <c r="J142" s="46">
        <v>29</v>
      </c>
      <c r="K142" s="46" t="s">
        <v>199</v>
      </c>
      <c r="L142" s="119" t="s">
        <v>499</v>
      </c>
      <c r="M142" s="42">
        <v>1846</v>
      </c>
      <c r="N142" s="42">
        <v>513</v>
      </c>
      <c r="O142" s="46">
        <v>47</v>
      </c>
      <c r="P142" s="43">
        <f t="shared" si="23"/>
        <v>0</v>
      </c>
      <c r="Q142" s="43">
        <f t="shared" si="24"/>
        <v>0</v>
      </c>
      <c r="R142" s="43">
        <f t="shared" si="22"/>
        <v>560</v>
      </c>
      <c r="S142" s="43">
        <f t="shared" si="25"/>
        <v>0</v>
      </c>
      <c r="T142" s="44">
        <f t="shared" si="26"/>
        <v>560</v>
      </c>
    </row>
    <row r="143" spans="1:20" x14ac:dyDescent="0.2">
      <c r="A143" s="35">
        <v>134</v>
      </c>
      <c r="B143" s="84" t="s">
        <v>23</v>
      </c>
      <c r="C143" s="36">
        <v>2</v>
      </c>
      <c r="D143" s="85" t="s">
        <v>77</v>
      </c>
      <c r="E143" s="86">
        <v>1</v>
      </c>
      <c r="F143" s="87" t="s">
        <v>6</v>
      </c>
      <c r="G143" s="105">
        <v>0</v>
      </c>
      <c r="H143" s="105"/>
      <c r="I143" s="88" t="s">
        <v>95</v>
      </c>
      <c r="J143" s="89">
        <v>15</v>
      </c>
      <c r="K143" s="89" t="s">
        <v>200</v>
      </c>
      <c r="L143" s="133" t="s">
        <v>500</v>
      </c>
      <c r="M143" s="88"/>
      <c r="N143" s="88"/>
      <c r="O143" s="89">
        <v>236</v>
      </c>
      <c r="P143" s="43">
        <f t="shared" si="23"/>
        <v>0</v>
      </c>
      <c r="Q143" s="43">
        <f t="shared" si="24"/>
        <v>0</v>
      </c>
      <c r="R143" s="43">
        <f t="shared" si="22"/>
        <v>236</v>
      </c>
      <c r="S143" s="43">
        <f t="shared" si="25"/>
        <v>0</v>
      </c>
      <c r="T143" s="44">
        <f t="shared" si="26"/>
        <v>236</v>
      </c>
    </row>
    <row r="144" spans="1:20" x14ac:dyDescent="0.2">
      <c r="A144" s="35">
        <v>135</v>
      </c>
      <c r="B144" s="36" t="s">
        <v>23</v>
      </c>
      <c r="C144" s="36">
        <v>2</v>
      </c>
      <c r="D144" s="47" t="s">
        <v>77</v>
      </c>
      <c r="E144" s="45">
        <v>11</v>
      </c>
      <c r="F144" s="39"/>
      <c r="G144" s="95">
        <v>2297</v>
      </c>
      <c r="H144" s="95">
        <v>1113</v>
      </c>
      <c r="I144" s="42" t="s">
        <v>95</v>
      </c>
      <c r="J144" s="46">
        <v>15</v>
      </c>
      <c r="K144" s="46">
        <v>29</v>
      </c>
      <c r="L144" s="119" t="s">
        <v>501</v>
      </c>
      <c r="M144" s="42">
        <v>2676</v>
      </c>
      <c r="N144" s="42">
        <v>739</v>
      </c>
      <c r="O144" s="46">
        <v>54</v>
      </c>
      <c r="P144" s="43">
        <f t="shared" si="23"/>
        <v>0</v>
      </c>
      <c r="Q144" s="43">
        <f t="shared" si="24"/>
        <v>0</v>
      </c>
      <c r="R144" s="43">
        <f t="shared" si="22"/>
        <v>793</v>
      </c>
      <c r="S144" s="43">
        <f t="shared" si="25"/>
        <v>0</v>
      </c>
      <c r="T144" s="44">
        <f t="shared" si="26"/>
        <v>793</v>
      </c>
    </row>
    <row r="145" spans="1:20" x14ac:dyDescent="0.2">
      <c r="A145" s="35">
        <v>136</v>
      </c>
      <c r="B145" s="36" t="s">
        <v>23</v>
      </c>
      <c r="C145" s="36">
        <v>2</v>
      </c>
      <c r="D145" s="47" t="s">
        <v>77</v>
      </c>
      <c r="E145" s="45">
        <v>14</v>
      </c>
      <c r="F145" s="39"/>
      <c r="G145" s="95">
        <v>4280</v>
      </c>
      <c r="H145" s="95">
        <v>583</v>
      </c>
      <c r="I145" s="42" t="s">
        <v>95</v>
      </c>
      <c r="J145" s="46">
        <v>16</v>
      </c>
      <c r="K145" s="46" t="s">
        <v>201</v>
      </c>
      <c r="L145" s="119" t="s">
        <v>501</v>
      </c>
      <c r="M145" s="42">
        <v>4694</v>
      </c>
      <c r="N145" s="42">
        <v>2111</v>
      </c>
      <c r="O145" s="46">
        <v>76</v>
      </c>
      <c r="P145" s="43">
        <f t="shared" si="23"/>
        <v>0</v>
      </c>
      <c r="Q145" s="43">
        <f t="shared" si="24"/>
        <v>0</v>
      </c>
      <c r="R145" s="43">
        <f t="shared" si="22"/>
        <v>2187</v>
      </c>
      <c r="S145" s="43">
        <f t="shared" si="25"/>
        <v>0</v>
      </c>
      <c r="T145" s="44">
        <f t="shared" si="26"/>
        <v>2187</v>
      </c>
    </row>
    <row r="146" spans="1:20" x14ac:dyDescent="0.2">
      <c r="A146" s="35">
        <v>137</v>
      </c>
      <c r="B146" s="36" t="s">
        <v>23</v>
      </c>
      <c r="C146" s="36">
        <v>2</v>
      </c>
      <c r="D146" s="47" t="s">
        <v>77</v>
      </c>
      <c r="E146" s="45">
        <v>18</v>
      </c>
      <c r="F146" s="39"/>
      <c r="G146" s="95">
        <v>4480</v>
      </c>
      <c r="H146" s="95">
        <v>3410</v>
      </c>
      <c r="I146" s="42" t="s">
        <v>95</v>
      </c>
      <c r="J146" s="46">
        <v>16</v>
      </c>
      <c r="K146" s="46" t="s">
        <v>202</v>
      </c>
      <c r="L146" s="119" t="s">
        <v>469</v>
      </c>
      <c r="M146" s="42">
        <v>4553</v>
      </c>
      <c r="N146" s="42">
        <v>269</v>
      </c>
      <c r="O146" s="46">
        <v>32</v>
      </c>
      <c r="P146" s="43">
        <f t="shared" si="23"/>
        <v>0</v>
      </c>
      <c r="Q146" s="43">
        <f t="shared" si="24"/>
        <v>0</v>
      </c>
      <c r="R146" s="43">
        <f t="shared" si="22"/>
        <v>301</v>
      </c>
      <c r="S146" s="43">
        <f t="shared" si="25"/>
        <v>0</v>
      </c>
      <c r="T146" s="44">
        <f t="shared" si="26"/>
        <v>301</v>
      </c>
    </row>
    <row r="147" spans="1:20" x14ac:dyDescent="0.2">
      <c r="A147" s="35">
        <v>138</v>
      </c>
      <c r="B147" s="36" t="s">
        <v>23</v>
      </c>
      <c r="C147" s="36">
        <v>2</v>
      </c>
      <c r="D147" s="47" t="s">
        <v>77</v>
      </c>
      <c r="E147" s="45">
        <v>54</v>
      </c>
      <c r="F147" s="39"/>
      <c r="G147" s="95">
        <v>2217</v>
      </c>
      <c r="H147" s="95">
        <v>2217</v>
      </c>
      <c r="I147" s="42" t="s">
        <v>141</v>
      </c>
      <c r="J147" s="46">
        <v>2</v>
      </c>
      <c r="K147" s="46">
        <v>26</v>
      </c>
      <c r="L147" s="119" t="s">
        <v>502</v>
      </c>
      <c r="M147" s="42">
        <v>2678</v>
      </c>
      <c r="N147" s="42">
        <v>1994</v>
      </c>
      <c r="O147" s="46">
        <v>0</v>
      </c>
      <c r="P147" s="43">
        <f t="shared" si="23"/>
        <v>0</v>
      </c>
      <c r="Q147" s="43">
        <f t="shared" si="24"/>
        <v>0</v>
      </c>
      <c r="R147" s="43">
        <f t="shared" si="22"/>
        <v>1994</v>
      </c>
      <c r="S147" s="43">
        <f t="shared" si="25"/>
        <v>0</v>
      </c>
      <c r="T147" s="44">
        <f t="shared" si="26"/>
        <v>1994</v>
      </c>
    </row>
    <row r="148" spans="1:20" x14ac:dyDescent="0.2">
      <c r="A148" s="35">
        <v>139</v>
      </c>
      <c r="B148" s="36" t="s">
        <v>23</v>
      </c>
      <c r="C148" s="36">
        <v>2</v>
      </c>
      <c r="D148" s="47" t="s">
        <v>79</v>
      </c>
      <c r="E148" s="38">
        <v>13</v>
      </c>
      <c r="F148" s="39"/>
      <c r="G148" s="95">
        <v>2652</v>
      </c>
      <c r="H148" s="95">
        <v>440</v>
      </c>
      <c r="I148" s="42" t="s">
        <v>103</v>
      </c>
      <c r="J148" s="46">
        <v>17</v>
      </c>
      <c r="K148" s="46">
        <v>60</v>
      </c>
      <c r="L148" s="119" t="s">
        <v>503</v>
      </c>
      <c r="M148" s="42">
        <v>2844</v>
      </c>
      <c r="N148" s="42">
        <v>438</v>
      </c>
      <c r="O148" s="46">
        <v>39</v>
      </c>
      <c r="P148" s="43">
        <f t="shared" si="23"/>
        <v>0</v>
      </c>
      <c r="Q148" s="43">
        <f t="shared" si="24"/>
        <v>0</v>
      </c>
      <c r="R148" s="43">
        <f t="shared" si="22"/>
        <v>477</v>
      </c>
      <c r="S148" s="43">
        <f t="shared" si="25"/>
        <v>0</v>
      </c>
      <c r="T148" s="44">
        <f t="shared" si="26"/>
        <v>477</v>
      </c>
    </row>
    <row r="149" spans="1:20" x14ac:dyDescent="0.2">
      <c r="A149" s="35">
        <v>140</v>
      </c>
      <c r="B149" s="36" t="s">
        <v>23</v>
      </c>
      <c r="C149" s="36">
        <v>2</v>
      </c>
      <c r="D149" s="47" t="s">
        <v>79</v>
      </c>
      <c r="E149" s="45">
        <v>14</v>
      </c>
      <c r="F149" s="39"/>
      <c r="G149" s="95">
        <v>690</v>
      </c>
      <c r="H149" s="95">
        <v>673</v>
      </c>
      <c r="I149" s="42" t="s">
        <v>103</v>
      </c>
      <c r="J149" s="46">
        <v>16</v>
      </c>
      <c r="K149" s="46" t="s">
        <v>204</v>
      </c>
      <c r="L149" s="119" t="s">
        <v>503</v>
      </c>
      <c r="M149" s="42">
        <v>699</v>
      </c>
      <c r="N149" s="42">
        <v>670</v>
      </c>
      <c r="O149" s="46">
        <v>32</v>
      </c>
      <c r="P149" s="43">
        <f t="shared" si="23"/>
        <v>0</v>
      </c>
      <c r="Q149" s="43">
        <f t="shared" si="24"/>
        <v>0</v>
      </c>
      <c r="R149" s="43">
        <f t="shared" si="22"/>
        <v>702</v>
      </c>
      <c r="S149" s="43">
        <f t="shared" si="25"/>
        <v>0</v>
      </c>
      <c r="T149" s="44">
        <f t="shared" si="26"/>
        <v>702</v>
      </c>
    </row>
    <row r="150" spans="1:20" x14ac:dyDescent="0.2">
      <c r="A150" s="35">
        <v>141</v>
      </c>
      <c r="B150" s="36" t="s">
        <v>23</v>
      </c>
      <c r="C150" s="36">
        <v>2</v>
      </c>
      <c r="D150" s="47" t="s">
        <v>79</v>
      </c>
      <c r="E150" s="45">
        <v>16</v>
      </c>
      <c r="F150" s="39"/>
      <c r="G150" s="95">
        <v>227</v>
      </c>
      <c r="H150" s="95">
        <v>227</v>
      </c>
      <c r="I150" s="42" t="s">
        <v>103</v>
      </c>
      <c r="J150" s="46">
        <v>16</v>
      </c>
      <c r="K150" s="46">
        <v>14</v>
      </c>
      <c r="L150" s="119" t="s">
        <v>503</v>
      </c>
      <c r="M150" s="42">
        <v>400</v>
      </c>
      <c r="N150" s="42">
        <v>248</v>
      </c>
      <c r="O150" s="46">
        <v>37</v>
      </c>
      <c r="P150" s="43">
        <f t="shared" si="23"/>
        <v>0</v>
      </c>
      <c r="Q150" s="43">
        <f t="shared" si="24"/>
        <v>0</v>
      </c>
      <c r="R150" s="43">
        <f t="shared" si="22"/>
        <v>285</v>
      </c>
      <c r="S150" s="43">
        <f t="shared" si="25"/>
        <v>0</v>
      </c>
      <c r="T150" s="44">
        <f t="shared" si="26"/>
        <v>285</v>
      </c>
    </row>
    <row r="151" spans="1:20" x14ac:dyDescent="0.2">
      <c r="A151" s="35">
        <v>142</v>
      </c>
      <c r="B151" s="36" t="s">
        <v>23</v>
      </c>
      <c r="C151" s="36">
        <v>2</v>
      </c>
      <c r="D151" s="47" t="s">
        <v>79</v>
      </c>
      <c r="E151" s="45">
        <v>17</v>
      </c>
      <c r="F151" s="39"/>
      <c r="G151" s="95">
        <v>597</v>
      </c>
      <c r="H151" s="95">
        <v>567</v>
      </c>
      <c r="I151" s="42" t="s">
        <v>103</v>
      </c>
      <c r="J151" s="46">
        <v>17</v>
      </c>
      <c r="K151" s="46" t="s">
        <v>205</v>
      </c>
      <c r="L151" s="119" t="s">
        <v>504</v>
      </c>
      <c r="M151" s="42">
        <v>850</v>
      </c>
      <c r="N151" s="42">
        <v>386</v>
      </c>
      <c r="O151" s="46">
        <v>71</v>
      </c>
      <c r="P151" s="43">
        <f t="shared" si="23"/>
        <v>0</v>
      </c>
      <c r="Q151" s="43">
        <f t="shared" si="24"/>
        <v>0</v>
      </c>
      <c r="R151" s="43">
        <f t="shared" si="22"/>
        <v>457</v>
      </c>
      <c r="S151" s="43">
        <f t="shared" si="25"/>
        <v>0</v>
      </c>
      <c r="T151" s="44">
        <f t="shared" si="26"/>
        <v>457</v>
      </c>
    </row>
    <row r="152" spans="1:20" x14ac:dyDescent="0.2">
      <c r="A152" s="35">
        <v>143</v>
      </c>
      <c r="B152" s="36" t="s">
        <v>23</v>
      </c>
      <c r="C152" s="36">
        <v>2</v>
      </c>
      <c r="D152" s="47" t="s">
        <v>79</v>
      </c>
      <c r="E152" s="45">
        <v>25</v>
      </c>
      <c r="F152" s="39"/>
      <c r="G152" s="95">
        <v>606</v>
      </c>
      <c r="H152" s="95">
        <v>606</v>
      </c>
      <c r="I152" s="42" t="s">
        <v>103</v>
      </c>
      <c r="J152" s="46">
        <v>17</v>
      </c>
      <c r="K152" s="46">
        <v>36</v>
      </c>
      <c r="L152" s="119" t="s">
        <v>504</v>
      </c>
      <c r="M152" s="42">
        <v>816</v>
      </c>
      <c r="N152" s="42">
        <v>164</v>
      </c>
      <c r="O152" s="46">
        <v>34</v>
      </c>
      <c r="P152" s="43">
        <f t="shared" si="23"/>
        <v>0</v>
      </c>
      <c r="Q152" s="43">
        <f t="shared" si="24"/>
        <v>0</v>
      </c>
      <c r="R152" s="43">
        <f t="shared" si="22"/>
        <v>198</v>
      </c>
      <c r="S152" s="43">
        <f t="shared" si="25"/>
        <v>0</v>
      </c>
      <c r="T152" s="44">
        <f t="shared" si="26"/>
        <v>198</v>
      </c>
    </row>
    <row r="153" spans="1:20" x14ac:dyDescent="0.2">
      <c r="A153" s="35">
        <v>144</v>
      </c>
      <c r="B153" s="36" t="s">
        <v>23</v>
      </c>
      <c r="C153" s="36">
        <v>2</v>
      </c>
      <c r="D153" s="47" t="s">
        <v>79</v>
      </c>
      <c r="E153" s="45">
        <v>29</v>
      </c>
      <c r="F153" s="39"/>
      <c r="G153" s="95">
        <v>324</v>
      </c>
      <c r="H153" s="95">
        <v>271</v>
      </c>
      <c r="I153" s="42" t="s">
        <v>103</v>
      </c>
      <c r="J153" s="46">
        <v>17</v>
      </c>
      <c r="K153" s="46" t="s">
        <v>206</v>
      </c>
      <c r="L153" s="119" t="s">
        <v>504</v>
      </c>
      <c r="M153" s="42">
        <v>548</v>
      </c>
      <c r="N153" s="42">
        <v>178</v>
      </c>
      <c r="O153" s="46">
        <v>31</v>
      </c>
      <c r="P153" s="43">
        <f t="shared" si="23"/>
        <v>0</v>
      </c>
      <c r="Q153" s="43">
        <f t="shared" si="24"/>
        <v>0</v>
      </c>
      <c r="R153" s="43">
        <f t="shared" si="22"/>
        <v>209</v>
      </c>
      <c r="S153" s="43">
        <f t="shared" si="25"/>
        <v>0</v>
      </c>
      <c r="T153" s="44">
        <f t="shared" si="26"/>
        <v>209</v>
      </c>
    </row>
    <row r="154" spans="1:20" x14ac:dyDescent="0.2">
      <c r="A154" s="35">
        <v>145</v>
      </c>
      <c r="B154" s="36" t="s">
        <v>23</v>
      </c>
      <c r="C154" s="36">
        <v>2</v>
      </c>
      <c r="D154" s="47" t="s">
        <v>79</v>
      </c>
      <c r="E154" s="45">
        <v>37</v>
      </c>
      <c r="F154" s="39"/>
      <c r="G154" s="95">
        <v>583</v>
      </c>
      <c r="H154" s="95">
        <v>583</v>
      </c>
      <c r="I154" s="42" t="s">
        <v>103</v>
      </c>
      <c r="J154" s="46">
        <v>17</v>
      </c>
      <c r="K154" s="46">
        <v>15</v>
      </c>
      <c r="L154" s="119" t="s">
        <v>505</v>
      </c>
      <c r="M154" s="42">
        <v>765</v>
      </c>
      <c r="N154" s="42">
        <v>602</v>
      </c>
      <c r="O154" s="46">
        <v>36</v>
      </c>
      <c r="P154" s="43">
        <f t="shared" si="23"/>
        <v>0</v>
      </c>
      <c r="Q154" s="43">
        <f t="shared" si="24"/>
        <v>0</v>
      </c>
      <c r="R154" s="43">
        <f t="shared" si="22"/>
        <v>638</v>
      </c>
      <c r="S154" s="43">
        <f t="shared" si="25"/>
        <v>0</v>
      </c>
      <c r="T154" s="44">
        <f t="shared" si="26"/>
        <v>638</v>
      </c>
    </row>
    <row r="155" spans="1:20" x14ac:dyDescent="0.2">
      <c r="A155" s="35">
        <v>146</v>
      </c>
      <c r="B155" s="36" t="s">
        <v>23</v>
      </c>
      <c r="C155" s="36">
        <v>2</v>
      </c>
      <c r="D155" s="47" t="s">
        <v>79</v>
      </c>
      <c r="E155" s="45">
        <v>60</v>
      </c>
      <c r="F155" s="39"/>
      <c r="G155" s="95">
        <v>560</v>
      </c>
      <c r="H155" s="95">
        <v>525</v>
      </c>
      <c r="I155" s="42" t="s">
        <v>103</v>
      </c>
      <c r="J155" s="46">
        <v>16</v>
      </c>
      <c r="K155" s="46" t="s">
        <v>207</v>
      </c>
      <c r="L155" s="119" t="s">
        <v>504</v>
      </c>
      <c r="M155" s="42">
        <v>859</v>
      </c>
      <c r="N155" s="42">
        <v>611</v>
      </c>
      <c r="O155" s="46">
        <v>78</v>
      </c>
      <c r="P155" s="43">
        <f t="shared" si="23"/>
        <v>0</v>
      </c>
      <c r="Q155" s="43">
        <f t="shared" si="24"/>
        <v>0</v>
      </c>
      <c r="R155" s="43">
        <f t="shared" si="22"/>
        <v>689</v>
      </c>
      <c r="S155" s="43">
        <f t="shared" si="25"/>
        <v>0</v>
      </c>
      <c r="T155" s="44">
        <f t="shared" si="26"/>
        <v>689</v>
      </c>
    </row>
    <row r="156" spans="1:20" x14ac:dyDescent="0.2">
      <c r="A156" s="35">
        <v>147</v>
      </c>
      <c r="B156" s="36" t="s">
        <v>23</v>
      </c>
      <c r="C156" s="36">
        <v>2</v>
      </c>
      <c r="D156" s="47" t="s">
        <v>79</v>
      </c>
      <c r="E156" s="45">
        <v>78</v>
      </c>
      <c r="F156" s="39"/>
      <c r="G156" s="95">
        <v>266</v>
      </c>
      <c r="H156" s="95">
        <v>266</v>
      </c>
      <c r="I156" s="42" t="s">
        <v>103</v>
      </c>
      <c r="J156" s="46">
        <v>16</v>
      </c>
      <c r="K156" s="46" t="s">
        <v>208</v>
      </c>
      <c r="L156" s="119" t="s">
        <v>504</v>
      </c>
      <c r="M156" s="42">
        <v>443</v>
      </c>
      <c r="N156" s="42">
        <v>109</v>
      </c>
      <c r="O156" s="46">
        <v>54</v>
      </c>
      <c r="P156" s="43">
        <f t="shared" si="23"/>
        <v>0</v>
      </c>
      <c r="Q156" s="43">
        <f t="shared" si="24"/>
        <v>0</v>
      </c>
      <c r="R156" s="43">
        <f t="shared" si="22"/>
        <v>163</v>
      </c>
      <c r="S156" s="43">
        <f t="shared" si="25"/>
        <v>0</v>
      </c>
      <c r="T156" s="44">
        <f t="shared" si="26"/>
        <v>163</v>
      </c>
    </row>
    <row r="157" spans="1:20" x14ac:dyDescent="0.2">
      <c r="A157" s="35">
        <v>148</v>
      </c>
      <c r="B157" s="36" t="s">
        <v>23</v>
      </c>
      <c r="C157" s="36">
        <v>2</v>
      </c>
      <c r="D157" s="47" t="s">
        <v>79</v>
      </c>
      <c r="E157" s="45">
        <v>121</v>
      </c>
      <c r="F157" s="39"/>
      <c r="G157" s="95">
        <v>785</v>
      </c>
      <c r="H157" s="95">
        <v>785</v>
      </c>
      <c r="I157" s="42" t="s">
        <v>103</v>
      </c>
      <c r="J157" s="46">
        <v>4</v>
      </c>
      <c r="K157" s="46">
        <v>47</v>
      </c>
      <c r="L157" s="119" t="s">
        <v>506</v>
      </c>
      <c r="M157" s="42">
        <v>1158</v>
      </c>
      <c r="N157" s="42">
        <v>529</v>
      </c>
      <c r="O157" s="46">
        <v>140</v>
      </c>
      <c r="P157" s="43">
        <f t="shared" si="23"/>
        <v>0</v>
      </c>
      <c r="Q157" s="43">
        <f t="shared" si="24"/>
        <v>0</v>
      </c>
      <c r="R157" s="43">
        <f t="shared" si="22"/>
        <v>669</v>
      </c>
      <c r="S157" s="43">
        <f t="shared" si="25"/>
        <v>0</v>
      </c>
      <c r="T157" s="44">
        <f t="shared" si="26"/>
        <v>669</v>
      </c>
    </row>
    <row r="158" spans="1:20" x14ac:dyDescent="0.2">
      <c r="A158" s="35">
        <v>149</v>
      </c>
      <c r="B158" s="36" t="s">
        <v>23</v>
      </c>
      <c r="C158" s="36">
        <v>2</v>
      </c>
      <c r="D158" s="47" t="s">
        <v>79</v>
      </c>
      <c r="E158" s="45">
        <v>119</v>
      </c>
      <c r="F158" s="39"/>
      <c r="G158" s="95">
        <v>743</v>
      </c>
      <c r="H158" s="95">
        <v>743</v>
      </c>
      <c r="I158" s="42" t="s">
        <v>103</v>
      </c>
      <c r="J158" s="46">
        <v>4</v>
      </c>
      <c r="K158" s="46">
        <v>18</v>
      </c>
      <c r="L158" s="119" t="s">
        <v>507</v>
      </c>
      <c r="M158" s="42">
        <v>1103</v>
      </c>
      <c r="N158" s="42">
        <v>769</v>
      </c>
      <c r="O158" s="46">
        <v>370</v>
      </c>
      <c r="P158" s="43">
        <f t="shared" si="23"/>
        <v>0</v>
      </c>
      <c r="Q158" s="43">
        <f t="shared" si="24"/>
        <v>0</v>
      </c>
      <c r="R158" s="43">
        <f t="shared" si="22"/>
        <v>1139</v>
      </c>
      <c r="S158" s="43">
        <f t="shared" si="25"/>
        <v>0</v>
      </c>
      <c r="T158" s="44">
        <f t="shared" si="26"/>
        <v>1139</v>
      </c>
    </row>
    <row r="159" spans="1:20" x14ac:dyDescent="0.2">
      <c r="A159" s="35">
        <v>150</v>
      </c>
      <c r="B159" s="36" t="s">
        <v>23</v>
      </c>
      <c r="C159" s="36">
        <v>2</v>
      </c>
      <c r="D159" s="47" t="s">
        <v>79</v>
      </c>
      <c r="E159" s="45">
        <v>139</v>
      </c>
      <c r="F159" s="39"/>
      <c r="G159" s="95">
        <v>736</v>
      </c>
      <c r="H159" s="95">
        <v>736</v>
      </c>
      <c r="I159" s="42"/>
      <c r="J159" s="46"/>
      <c r="K159" s="46"/>
      <c r="L159" s="119" t="s">
        <v>508</v>
      </c>
      <c r="M159" s="42"/>
      <c r="N159" s="42">
        <v>788</v>
      </c>
      <c r="O159" s="46">
        <v>161</v>
      </c>
      <c r="P159" s="43">
        <f t="shared" si="23"/>
        <v>0</v>
      </c>
      <c r="Q159" s="43">
        <f t="shared" si="24"/>
        <v>0</v>
      </c>
      <c r="R159" s="43">
        <f t="shared" si="22"/>
        <v>949</v>
      </c>
      <c r="S159" s="43">
        <f t="shared" si="25"/>
        <v>0</v>
      </c>
      <c r="T159" s="44">
        <f t="shared" si="26"/>
        <v>949</v>
      </c>
    </row>
    <row r="160" spans="1:20" x14ac:dyDescent="0.2">
      <c r="A160" s="35">
        <v>151</v>
      </c>
      <c r="B160" s="36" t="s">
        <v>23</v>
      </c>
      <c r="C160" s="36">
        <v>2</v>
      </c>
      <c r="D160" s="47" t="s">
        <v>80</v>
      </c>
      <c r="E160" s="45">
        <v>39</v>
      </c>
      <c r="F160" s="39"/>
      <c r="G160" s="95">
        <v>760</v>
      </c>
      <c r="H160" s="95">
        <v>77</v>
      </c>
      <c r="I160" s="42" t="s">
        <v>174</v>
      </c>
      <c r="J160" s="46">
        <v>38</v>
      </c>
      <c r="K160" s="46">
        <v>17</v>
      </c>
      <c r="L160" s="119" t="s">
        <v>509</v>
      </c>
      <c r="M160" s="42">
        <v>1007</v>
      </c>
      <c r="N160" s="42">
        <v>810</v>
      </c>
      <c r="O160" s="46"/>
      <c r="P160" s="43">
        <f t="shared" si="23"/>
        <v>0</v>
      </c>
      <c r="Q160" s="43">
        <f t="shared" si="24"/>
        <v>0</v>
      </c>
      <c r="R160" s="43">
        <f t="shared" ref="R160:R185" si="27">IF($C160=2,SUM($N160+$O160),)</f>
        <v>810</v>
      </c>
      <c r="S160" s="43">
        <f t="shared" si="25"/>
        <v>0</v>
      </c>
      <c r="T160" s="44">
        <f t="shared" si="26"/>
        <v>810</v>
      </c>
    </row>
    <row r="161" spans="1:20" x14ac:dyDescent="0.2">
      <c r="A161" s="35">
        <v>152</v>
      </c>
      <c r="B161" s="36" t="s">
        <v>23</v>
      </c>
      <c r="C161" s="36">
        <v>2</v>
      </c>
      <c r="D161" s="47" t="s">
        <v>81</v>
      </c>
      <c r="E161" s="45">
        <v>4</v>
      </c>
      <c r="F161" s="39"/>
      <c r="G161" s="95">
        <v>3411</v>
      </c>
      <c r="H161" s="95">
        <v>3411</v>
      </c>
      <c r="I161" s="68" t="s">
        <v>93</v>
      </c>
      <c r="J161" s="46">
        <v>16</v>
      </c>
      <c r="K161" s="69" t="s">
        <v>209</v>
      </c>
      <c r="L161" s="118" t="s">
        <v>450</v>
      </c>
      <c r="M161" s="42">
        <v>2969</v>
      </c>
      <c r="N161" s="42">
        <v>3412</v>
      </c>
      <c r="O161" s="46">
        <v>273</v>
      </c>
      <c r="P161" s="43">
        <f t="shared" si="23"/>
        <v>0</v>
      </c>
      <c r="Q161" s="43">
        <f t="shared" si="24"/>
        <v>0</v>
      </c>
      <c r="R161" s="43">
        <f t="shared" si="27"/>
        <v>3685</v>
      </c>
      <c r="S161" s="43">
        <f t="shared" si="25"/>
        <v>0</v>
      </c>
      <c r="T161" s="44">
        <f t="shared" si="26"/>
        <v>3685</v>
      </c>
    </row>
    <row r="162" spans="1:20" x14ac:dyDescent="0.2">
      <c r="A162" s="35">
        <v>153</v>
      </c>
      <c r="B162" s="36" t="s">
        <v>23</v>
      </c>
      <c r="C162" s="36">
        <v>2</v>
      </c>
      <c r="D162" s="47" t="s">
        <v>81</v>
      </c>
      <c r="E162" s="45">
        <v>22</v>
      </c>
      <c r="F162" s="39"/>
      <c r="G162" s="95">
        <v>490</v>
      </c>
      <c r="H162" s="95">
        <v>490</v>
      </c>
      <c r="I162" s="68" t="s">
        <v>93</v>
      </c>
      <c r="J162" s="46">
        <v>16</v>
      </c>
      <c r="K162" s="69" t="s">
        <v>210</v>
      </c>
      <c r="L162" s="118" t="s">
        <v>450</v>
      </c>
      <c r="M162" s="42">
        <v>507</v>
      </c>
      <c r="N162" s="42"/>
      <c r="O162" s="46">
        <v>80</v>
      </c>
      <c r="P162" s="43">
        <f t="shared" si="23"/>
        <v>0</v>
      </c>
      <c r="Q162" s="43">
        <f t="shared" si="24"/>
        <v>0</v>
      </c>
      <c r="R162" s="43">
        <f t="shared" si="27"/>
        <v>80</v>
      </c>
      <c r="S162" s="43">
        <f t="shared" si="25"/>
        <v>0</v>
      </c>
      <c r="T162" s="44">
        <f t="shared" si="26"/>
        <v>80</v>
      </c>
    </row>
    <row r="163" spans="1:20" x14ac:dyDescent="0.2">
      <c r="A163" s="35">
        <v>154</v>
      </c>
      <c r="B163" s="36" t="s">
        <v>23</v>
      </c>
      <c r="C163" s="36">
        <v>2</v>
      </c>
      <c r="D163" s="47" t="s">
        <v>82</v>
      </c>
      <c r="E163" s="38">
        <v>2</v>
      </c>
      <c r="F163" s="39"/>
      <c r="G163" s="95">
        <v>4404</v>
      </c>
      <c r="H163" s="95">
        <v>3061</v>
      </c>
      <c r="I163" s="42" t="s">
        <v>95</v>
      </c>
      <c r="J163" s="46">
        <v>9</v>
      </c>
      <c r="K163" s="46" t="s">
        <v>211</v>
      </c>
      <c r="L163" s="119" t="s">
        <v>500</v>
      </c>
      <c r="M163" s="42">
        <v>4897</v>
      </c>
      <c r="N163" s="42">
        <v>2600</v>
      </c>
      <c r="O163" s="46">
        <v>140</v>
      </c>
      <c r="P163" s="43">
        <f t="shared" si="23"/>
        <v>0</v>
      </c>
      <c r="Q163" s="43">
        <f t="shared" si="24"/>
        <v>0</v>
      </c>
      <c r="R163" s="43">
        <f t="shared" si="27"/>
        <v>2740</v>
      </c>
      <c r="S163" s="43">
        <f t="shared" si="25"/>
        <v>0</v>
      </c>
      <c r="T163" s="44">
        <f t="shared" si="26"/>
        <v>2740</v>
      </c>
    </row>
    <row r="164" spans="1:20" x14ac:dyDescent="0.2">
      <c r="A164" s="35">
        <v>155</v>
      </c>
      <c r="B164" s="36" t="s">
        <v>23</v>
      </c>
      <c r="C164" s="36">
        <v>2</v>
      </c>
      <c r="D164" s="47" t="s">
        <v>82</v>
      </c>
      <c r="E164" s="45">
        <v>11</v>
      </c>
      <c r="F164" s="39"/>
      <c r="G164" s="95">
        <v>492</v>
      </c>
      <c r="H164" s="95">
        <v>492</v>
      </c>
      <c r="I164" s="42" t="s">
        <v>95</v>
      </c>
      <c r="J164" s="46">
        <v>15</v>
      </c>
      <c r="K164" s="46">
        <v>17</v>
      </c>
      <c r="L164" s="119" t="s">
        <v>500</v>
      </c>
      <c r="M164" s="42">
        <v>1059</v>
      </c>
      <c r="N164" s="42">
        <v>508</v>
      </c>
      <c r="O164" s="46">
        <v>125</v>
      </c>
      <c r="P164" s="43">
        <f t="shared" si="23"/>
        <v>0</v>
      </c>
      <c r="Q164" s="43">
        <f t="shared" si="24"/>
        <v>0</v>
      </c>
      <c r="R164" s="43">
        <f t="shared" si="27"/>
        <v>633</v>
      </c>
      <c r="S164" s="43">
        <f t="shared" si="25"/>
        <v>0</v>
      </c>
      <c r="T164" s="44">
        <f t="shared" si="26"/>
        <v>633</v>
      </c>
    </row>
    <row r="165" spans="1:20" x14ac:dyDescent="0.2">
      <c r="A165" s="35">
        <v>156</v>
      </c>
      <c r="B165" s="36" t="s">
        <v>23</v>
      </c>
      <c r="C165" s="36">
        <v>2</v>
      </c>
      <c r="D165" s="47" t="s">
        <v>82</v>
      </c>
      <c r="E165" s="45">
        <v>16</v>
      </c>
      <c r="F165" s="39"/>
      <c r="G165" s="95">
        <v>434</v>
      </c>
      <c r="H165" s="95">
        <v>434</v>
      </c>
      <c r="I165" s="42" t="s">
        <v>95</v>
      </c>
      <c r="J165" s="46">
        <v>9</v>
      </c>
      <c r="K165" s="89" t="s">
        <v>212</v>
      </c>
      <c r="L165" s="133" t="s">
        <v>488</v>
      </c>
      <c r="M165" s="88">
        <v>434</v>
      </c>
      <c r="N165" s="88">
        <v>541</v>
      </c>
      <c r="O165" s="89">
        <v>122</v>
      </c>
      <c r="P165" s="43">
        <f t="shared" si="23"/>
        <v>0</v>
      </c>
      <c r="Q165" s="43">
        <f t="shared" si="24"/>
        <v>0</v>
      </c>
      <c r="R165" s="43">
        <f t="shared" si="27"/>
        <v>663</v>
      </c>
      <c r="S165" s="43">
        <f t="shared" si="25"/>
        <v>0</v>
      </c>
      <c r="T165" s="44">
        <f t="shared" si="26"/>
        <v>663</v>
      </c>
    </row>
    <row r="166" spans="1:20" x14ac:dyDescent="0.2">
      <c r="A166" s="35">
        <v>157</v>
      </c>
      <c r="B166" s="36" t="s">
        <v>23</v>
      </c>
      <c r="C166" s="36">
        <v>2</v>
      </c>
      <c r="D166" s="47" t="s">
        <v>82</v>
      </c>
      <c r="E166" s="45">
        <v>24</v>
      </c>
      <c r="F166" s="39"/>
      <c r="G166" s="95">
        <v>2875</v>
      </c>
      <c r="H166" s="95">
        <v>2875</v>
      </c>
      <c r="I166" s="42" t="s">
        <v>95</v>
      </c>
      <c r="J166" s="46">
        <v>8</v>
      </c>
      <c r="K166" s="46" t="s">
        <v>213</v>
      </c>
      <c r="L166" s="119" t="s">
        <v>488</v>
      </c>
      <c r="M166" s="42">
        <v>3333</v>
      </c>
      <c r="N166" s="42">
        <v>2236</v>
      </c>
      <c r="O166" s="46">
        <v>66</v>
      </c>
      <c r="P166" s="43">
        <f t="shared" si="23"/>
        <v>0</v>
      </c>
      <c r="Q166" s="43">
        <f t="shared" si="24"/>
        <v>0</v>
      </c>
      <c r="R166" s="43">
        <f t="shared" si="27"/>
        <v>2302</v>
      </c>
      <c r="S166" s="43">
        <f t="shared" si="25"/>
        <v>0</v>
      </c>
      <c r="T166" s="44">
        <f t="shared" si="26"/>
        <v>2302</v>
      </c>
    </row>
    <row r="167" spans="1:20" x14ac:dyDescent="0.2">
      <c r="A167" s="35">
        <v>158</v>
      </c>
      <c r="B167" s="36" t="s">
        <v>23</v>
      </c>
      <c r="C167" s="36">
        <v>2</v>
      </c>
      <c r="D167" s="47" t="s">
        <v>82</v>
      </c>
      <c r="E167" s="45">
        <v>27</v>
      </c>
      <c r="F167" s="39" t="s">
        <v>6</v>
      </c>
      <c r="G167" s="95">
        <v>6430</v>
      </c>
      <c r="H167" s="95">
        <v>6140</v>
      </c>
      <c r="I167" s="42" t="s">
        <v>95</v>
      </c>
      <c r="J167" s="46">
        <v>15</v>
      </c>
      <c r="K167" s="46" t="s">
        <v>214</v>
      </c>
      <c r="L167" s="119" t="s">
        <v>488</v>
      </c>
      <c r="M167" s="42">
        <v>7675</v>
      </c>
      <c r="N167" s="42">
        <v>5520</v>
      </c>
      <c r="O167" s="46">
        <v>276</v>
      </c>
      <c r="P167" s="43">
        <f t="shared" si="23"/>
        <v>0</v>
      </c>
      <c r="Q167" s="43">
        <f t="shared" si="24"/>
        <v>0</v>
      </c>
      <c r="R167" s="43">
        <f t="shared" si="27"/>
        <v>5796</v>
      </c>
      <c r="S167" s="43">
        <f t="shared" si="25"/>
        <v>0</v>
      </c>
      <c r="T167" s="44">
        <f t="shared" si="26"/>
        <v>5796</v>
      </c>
    </row>
    <row r="168" spans="1:20" x14ac:dyDescent="0.2">
      <c r="A168" s="35">
        <v>159</v>
      </c>
      <c r="B168" s="36" t="s">
        <v>23</v>
      </c>
      <c r="C168" s="36">
        <v>2</v>
      </c>
      <c r="D168" s="47" t="s">
        <v>82</v>
      </c>
      <c r="E168" s="45">
        <v>29</v>
      </c>
      <c r="F168" s="39"/>
      <c r="G168" s="95">
        <v>0</v>
      </c>
      <c r="H168" s="95"/>
      <c r="I168" s="42"/>
      <c r="J168" s="46"/>
      <c r="K168" s="46"/>
      <c r="L168" s="119" t="s">
        <v>488</v>
      </c>
      <c r="M168" s="42"/>
      <c r="N168" s="42"/>
      <c r="O168" s="46">
        <v>15</v>
      </c>
      <c r="P168" s="43">
        <f t="shared" si="23"/>
        <v>0</v>
      </c>
      <c r="Q168" s="43">
        <f t="shared" si="24"/>
        <v>0</v>
      </c>
      <c r="R168" s="43">
        <f t="shared" si="27"/>
        <v>15</v>
      </c>
      <c r="S168" s="43">
        <f t="shared" si="25"/>
        <v>0</v>
      </c>
      <c r="T168" s="44">
        <f t="shared" si="26"/>
        <v>15</v>
      </c>
    </row>
    <row r="169" spans="1:20" x14ac:dyDescent="0.2">
      <c r="A169" s="35">
        <v>160</v>
      </c>
      <c r="B169" s="36" t="s">
        <v>23</v>
      </c>
      <c r="C169" s="36">
        <v>2</v>
      </c>
      <c r="D169" s="47" t="s">
        <v>82</v>
      </c>
      <c r="E169" s="45">
        <v>42</v>
      </c>
      <c r="F169" s="39"/>
      <c r="G169" s="95">
        <v>2170</v>
      </c>
      <c r="H169" s="95">
        <v>2170</v>
      </c>
      <c r="I169" s="42" t="s">
        <v>95</v>
      </c>
      <c r="J169" s="46">
        <v>13</v>
      </c>
      <c r="K169" s="46">
        <v>51</v>
      </c>
      <c r="L169" s="118" t="s">
        <v>510</v>
      </c>
      <c r="M169" s="42">
        <v>4159</v>
      </c>
      <c r="N169" s="42"/>
      <c r="O169" s="42">
        <v>199</v>
      </c>
      <c r="P169" s="43">
        <f t="shared" si="23"/>
        <v>0</v>
      </c>
      <c r="Q169" s="43">
        <f t="shared" si="24"/>
        <v>0</v>
      </c>
      <c r="R169" s="43">
        <f t="shared" si="27"/>
        <v>199</v>
      </c>
      <c r="S169" s="43">
        <f t="shared" si="25"/>
        <v>0</v>
      </c>
      <c r="T169" s="44">
        <f t="shared" si="26"/>
        <v>199</v>
      </c>
    </row>
    <row r="170" spans="1:20" x14ac:dyDescent="0.2">
      <c r="A170" s="35">
        <v>161</v>
      </c>
      <c r="B170" s="36" t="s">
        <v>23</v>
      </c>
      <c r="C170" s="36">
        <v>2</v>
      </c>
      <c r="D170" s="47" t="s">
        <v>78</v>
      </c>
      <c r="E170" s="67">
        <v>1</v>
      </c>
      <c r="F170" s="39"/>
      <c r="G170" s="95">
        <v>2126</v>
      </c>
      <c r="H170" s="95">
        <v>1596</v>
      </c>
      <c r="I170" s="42" t="s">
        <v>95</v>
      </c>
      <c r="J170" s="46">
        <v>15</v>
      </c>
      <c r="K170" s="46" t="s">
        <v>203</v>
      </c>
      <c r="L170" s="118" t="s">
        <v>500</v>
      </c>
      <c r="M170" s="42">
        <v>1843</v>
      </c>
      <c r="N170" s="42"/>
      <c r="O170" s="46">
        <v>151</v>
      </c>
      <c r="P170" s="43">
        <f t="shared" ref="P170:P185" si="28">IF($C170=7,SUM($N170+$O170),)</f>
        <v>0</v>
      </c>
      <c r="Q170" s="43">
        <f t="shared" ref="Q170:Q185" si="29">IF($C170=5,SUM($N170+$O170),)</f>
        <v>0</v>
      </c>
      <c r="R170" s="43">
        <f t="shared" si="27"/>
        <v>151</v>
      </c>
      <c r="S170" s="43">
        <f t="shared" ref="S170:S185" si="30">IF($C170=1,SUM($N170+$O170),)</f>
        <v>0</v>
      </c>
      <c r="T170" s="44">
        <f t="shared" ref="T170:T201" si="31">P170+Q170+R170+S170</f>
        <v>151</v>
      </c>
    </row>
    <row r="171" spans="1:20" x14ac:dyDescent="0.2">
      <c r="A171" s="35">
        <v>162</v>
      </c>
      <c r="B171" s="36" t="s">
        <v>23</v>
      </c>
      <c r="C171" s="36">
        <v>2</v>
      </c>
      <c r="D171" s="47" t="s">
        <v>83</v>
      </c>
      <c r="E171" s="45">
        <v>35</v>
      </c>
      <c r="F171" s="39"/>
      <c r="G171" s="95">
        <v>504</v>
      </c>
      <c r="H171" s="95">
        <v>504</v>
      </c>
      <c r="I171" s="42" t="s">
        <v>103</v>
      </c>
      <c r="J171" s="46">
        <v>12</v>
      </c>
      <c r="K171" s="46">
        <v>96</v>
      </c>
      <c r="L171" s="119" t="s">
        <v>511</v>
      </c>
      <c r="M171" s="42">
        <v>726</v>
      </c>
      <c r="N171" s="42">
        <v>0</v>
      </c>
      <c r="O171" s="46">
        <v>82</v>
      </c>
      <c r="P171" s="43">
        <f t="shared" si="28"/>
        <v>0</v>
      </c>
      <c r="Q171" s="43">
        <f t="shared" si="29"/>
        <v>0</v>
      </c>
      <c r="R171" s="43">
        <f t="shared" si="27"/>
        <v>82</v>
      </c>
      <c r="S171" s="43">
        <f t="shared" si="30"/>
        <v>0</v>
      </c>
      <c r="T171" s="44">
        <f t="shared" si="31"/>
        <v>82</v>
      </c>
    </row>
    <row r="172" spans="1:20" x14ac:dyDescent="0.2">
      <c r="A172" s="35">
        <v>163</v>
      </c>
      <c r="B172" s="36" t="s">
        <v>23</v>
      </c>
      <c r="C172" s="36">
        <v>2</v>
      </c>
      <c r="D172" s="47" t="s">
        <v>84</v>
      </c>
      <c r="E172" s="45">
        <v>2</v>
      </c>
      <c r="F172" s="39"/>
      <c r="G172" s="95">
        <v>0</v>
      </c>
      <c r="H172" s="95"/>
      <c r="I172" s="42"/>
      <c r="J172" s="46"/>
      <c r="K172" s="46"/>
      <c r="L172" s="118" t="s">
        <v>450</v>
      </c>
      <c r="M172" s="42">
        <v>496</v>
      </c>
      <c r="N172" s="42">
        <v>42</v>
      </c>
      <c r="O172" s="42">
        <v>20</v>
      </c>
      <c r="P172" s="43">
        <f t="shared" si="28"/>
        <v>0</v>
      </c>
      <c r="Q172" s="43">
        <f t="shared" si="29"/>
        <v>0</v>
      </c>
      <c r="R172" s="43">
        <f t="shared" si="27"/>
        <v>62</v>
      </c>
      <c r="S172" s="43">
        <f t="shared" si="30"/>
        <v>0</v>
      </c>
      <c r="T172" s="44">
        <f t="shared" si="31"/>
        <v>62</v>
      </c>
    </row>
    <row r="173" spans="1:20" x14ac:dyDescent="0.2">
      <c r="A173" s="35">
        <v>164</v>
      </c>
      <c r="B173" s="36" t="s">
        <v>23</v>
      </c>
      <c r="C173" s="36">
        <v>2</v>
      </c>
      <c r="D173" s="47" t="s">
        <v>84</v>
      </c>
      <c r="E173" s="45">
        <v>32</v>
      </c>
      <c r="F173" s="39" t="s">
        <v>9</v>
      </c>
      <c r="G173" s="95">
        <v>0</v>
      </c>
      <c r="H173" s="95"/>
      <c r="I173" s="42" t="s">
        <v>93</v>
      </c>
      <c r="J173" s="46">
        <v>15</v>
      </c>
      <c r="K173" s="46" t="s">
        <v>215</v>
      </c>
      <c r="L173" s="118" t="s">
        <v>512</v>
      </c>
      <c r="M173" s="42">
        <v>117</v>
      </c>
      <c r="N173" s="42">
        <v>26</v>
      </c>
      <c r="O173" s="42">
        <v>8</v>
      </c>
      <c r="P173" s="43">
        <f t="shared" si="28"/>
        <v>0</v>
      </c>
      <c r="Q173" s="43">
        <f t="shared" si="29"/>
        <v>0</v>
      </c>
      <c r="R173" s="43">
        <f t="shared" si="27"/>
        <v>34</v>
      </c>
      <c r="S173" s="43">
        <f t="shared" si="30"/>
        <v>0</v>
      </c>
      <c r="T173" s="44">
        <f t="shared" si="31"/>
        <v>34</v>
      </c>
    </row>
    <row r="174" spans="1:20" x14ac:dyDescent="0.2">
      <c r="A174" s="35">
        <v>165</v>
      </c>
      <c r="B174" s="36" t="s">
        <v>23</v>
      </c>
      <c r="C174" s="36">
        <v>2</v>
      </c>
      <c r="D174" s="47" t="s">
        <v>84</v>
      </c>
      <c r="E174" s="45">
        <v>34</v>
      </c>
      <c r="F174" s="39"/>
      <c r="G174" s="95">
        <v>559</v>
      </c>
      <c r="H174" s="95">
        <v>559</v>
      </c>
      <c r="I174" s="42" t="s">
        <v>93</v>
      </c>
      <c r="J174" s="46">
        <v>15</v>
      </c>
      <c r="K174" s="46" t="s">
        <v>216</v>
      </c>
      <c r="L174" s="118" t="s">
        <v>512</v>
      </c>
      <c r="M174" s="42">
        <v>581</v>
      </c>
      <c r="N174" s="42"/>
      <c r="O174" s="46">
        <v>35</v>
      </c>
      <c r="P174" s="43">
        <f t="shared" si="28"/>
        <v>0</v>
      </c>
      <c r="Q174" s="43">
        <f t="shared" si="29"/>
        <v>0</v>
      </c>
      <c r="R174" s="43">
        <f t="shared" si="27"/>
        <v>35</v>
      </c>
      <c r="S174" s="43">
        <f t="shared" si="30"/>
        <v>0</v>
      </c>
      <c r="T174" s="44">
        <f t="shared" si="31"/>
        <v>35</v>
      </c>
    </row>
    <row r="175" spans="1:20" x14ac:dyDescent="0.2">
      <c r="A175" s="35">
        <v>166</v>
      </c>
      <c r="B175" s="36" t="s">
        <v>23</v>
      </c>
      <c r="C175" s="36">
        <v>2</v>
      </c>
      <c r="D175" s="10" t="s">
        <v>84</v>
      </c>
      <c r="E175" s="11">
        <v>45</v>
      </c>
      <c r="F175" s="47"/>
      <c r="G175" s="95">
        <v>156</v>
      </c>
      <c r="H175" s="95">
        <v>156</v>
      </c>
      <c r="I175" s="42" t="s">
        <v>93</v>
      </c>
      <c r="J175" s="46">
        <v>15</v>
      </c>
      <c r="K175" s="69" t="s">
        <v>217</v>
      </c>
      <c r="L175" s="125" t="s">
        <v>444</v>
      </c>
      <c r="M175" s="42">
        <v>214</v>
      </c>
      <c r="N175" s="42"/>
      <c r="O175" s="46">
        <v>5</v>
      </c>
      <c r="P175" s="43">
        <f t="shared" si="28"/>
        <v>0</v>
      </c>
      <c r="Q175" s="43">
        <f t="shared" si="29"/>
        <v>0</v>
      </c>
      <c r="R175" s="43">
        <f t="shared" si="27"/>
        <v>5</v>
      </c>
      <c r="S175" s="43">
        <f t="shared" si="30"/>
        <v>0</v>
      </c>
      <c r="T175" s="44">
        <f t="shared" si="31"/>
        <v>5</v>
      </c>
    </row>
    <row r="176" spans="1:20" x14ac:dyDescent="0.2">
      <c r="A176" s="35">
        <v>167</v>
      </c>
      <c r="B176" s="36" t="s">
        <v>23</v>
      </c>
      <c r="C176" s="36">
        <v>2</v>
      </c>
      <c r="D176" s="47" t="s">
        <v>85</v>
      </c>
      <c r="E176" s="67">
        <v>3</v>
      </c>
      <c r="F176" s="39"/>
      <c r="G176" s="95">
        <v>991</v>
      </c>
      <c r="H176" s="95">
        <v>775</v>
      </c>
      <c r="I176" s="68" t="s">
        <v>103</v>
      </c>
      <c r="J176" s="46">
        <v>2</v>
      </c>
      <c r="K176" s="69" t="s">
        <v>218</v>
      </c>
      <c r="L176" s="118" t="s">
        <v>513</v>
      </c>
      <c r="M176" s="42">
        <v>1125</v>
      </c>
      <c r="N176" s="42">
        <v>693</v>
      </c>
      <c r="O176" s="46"/>
      <c r="P176" s="43">
        <f t="shared" si="28"/>
        <v>0</v>
      </c>
      <c r="Q176" s="43">
        <f t="shared" si="29"/>
        <v>0</v>
      </c>
      <c r="R176" s="43">
        <f t="shared" si="27"/>
        <v>693</v>
      </c>
      <c r="S176" s="43">
        <f t="shared" si="30"/>
        <v>0</v>
      </c>
      <c r="T176" s="44">
        <f t="shared" si="31"/>
        <v>693</v>
      </c>
    </row>
    <row r="177" spans="1:20" x14ac:dyDescent="0.2">
      <c r="A177" s="35">
        <v>168</v>
      </c>
      <c r="B177" s="36" t="s">
        <v>23</v>
      </c>
      <c r="C177" s="36">
        <v>2</v>
      </c>
      <c r="D177" s="47" t="s">
        <v>86</v>
      </c>
      <c r="E177" s="45">
        <v>11</v>
      </c>
      <c r="F177" s="39"/>
      <c r="G177" s="95">
        <v>401</v>
      </c>
      <c r="H177" s="95">
        <v>401</v>
      </c>
      <c r="I177" s="42" t="s">
        <v>103</v>
      </c>
      <c r="J177" s="46">
        <v>11</v>
      </c>
      <c r="K177" s="46">
        <v>71</v>
      </c>
      <c r="L177" s="119" t="s">
        <v>514</v>
      </c>
      <c r="M177" s="42">
        <v>580</v>
      </c>
      <c r="N177" s="42">
        <v>212</v>
      </c>
      <c r="O177" s="46">
        <v>94</v>
      </c>
      <c r="P177" s="43">
        <f t="shared" si="28"/>
        <v>0</v>
      </c>
      <c r="Q177" s="43">
        <f t="shared" si="29"/>
        <v>0</v>
      </c>
      <c r="R177" s="43">
        <f t="shared" si="27"/>
        <v>306</v>
      </c>
      <c r="S177" s="43">
        <f t="shared" si="30"/>
        <v>0</v>
      </c>
      <c r="T177" s="44">
        <f t="shared" si="31"/>
        <v>306</v>
      </c>
    </row>
    <row r="178" spans="1:20" x14ac:dyDescent="0.2">
      <c r="A178" s="35">
        <v>169</v>
      </c>
      <c r="B178" s="36" t="s">
        <v>23</v>
      </c>
      <c r="C178" s="36">
        <v>2</v>
      </c>
      <c r="D178" s="47" t="s">
        <v>87</v>
      </c>
      <c r="E178" s="45">
        <v>10</v>
      </c>
      <c r="F178" s="39"/>
      <c r="G178" s="95">
        <v>1981</v>
      </c>
      <c r="H178" s="95">
        <v>1981</v>
      </c>
      <c r="I178" s="42" t="s">
        <v>97</v>
      </c>
      <c r="J178" s="46">
        <v>9</v>
      </c>
      <c r="K178" s="46" t="s">
        <v>219</v>
      </c>
      <c r="L178" s="119" t="s">
        <v>475</v>
      </c>
      <c r="M178" s="42">
        <v>1977</v>
      </c>
      <c r="N178" s="42">
        <v>1290</v>
      </c>
      <c r="O178" s="46"/>
      <c r="P178" s="43">
        <f t="shared" si="28"/>
        <v>0</v>
      </c>
      <c r="Q178" s="43">
        <f t="shared" si="29"/>
        <v>0</v>
      </c>
      <c r="R178" s="43">
        <f t="shared" si="27"/>
        <v>1290</v>
      </c>
      <c r="S178" s="43">
        <f t="shared" si="30"/>
        <v>0</v>
      </c>
      <c r="T178" s="44">
        <f t="shared" si="31"/>
        <v>1290</v>
      </c>
    </row>
    <row r="179" spans="1:20" x14ac:dyDescent="0.2">
      <c r="A179" s="35">
        <v>170</v>
      </c>
      <c r="B179" s="36" t="s">
        <v>23</v>
      </c>
      <c r="C179" s="36">
        <v>2</v>
      </c>
      <c r="D179" s="47" t="s">
        <v>87</v>
      </c>
      <c r="E179" s="45">
        <v>29</v>
      </c>
      <c r="F179" s="39"/>
      <c r="G179" s="95">
        <v>5886</v>
      </c>
      <c r="H179" s="95">
        <v>3956</v>
      </c>
      <c r="I179" s="42" t="s">
        <v>97</v>
      </c>
      <c r="J179" s="46">
        <v>9</v>
      </c>
      <c r="K179" s="46" t="s">
        <v>17</v>
      </c>
      <c r="L179" s="119" t="s">
        <v>515</v>
      </c>
      <c r="M179" s="42">
        <v>5955</v>
      </c>
      <c r="N179" s="42">
        <v>2781</v>
      </c>
      <c r="O179" s="46">
        <v>295</v>
      </c>
      <c r="P179" s="43">
        <f t="shared" si="28"/>
        <v>0</v>
      </c>
      <c r="Q179" s="43">
        <f t="shared" si="29"/>
        <v>0</v>
      </c>
      <c r="R179" s="43">
        <f t="shared" si="27"/>
        <v>3076</v>
      </c>
      <c r="S179" s="43">
        <f t="shared" si="30"/>
        <v>0</v>
      </c>
      <c r="T179" s="44">
        <f t="shared" si="31"/>
        <v>3076</v>
      </c>
    </row>
    <row r="180" spans="1:20" x14ac:dyDescent="0.2">
      <c r="A180" s="35">
        <v>171</v>
      </c>
      <c r="B180" s="36" t="s">
        <v>23</v>
      </c>
      <c r="C180" s="36">
        <v>2</v>
      </c>
      <c r="D180" s="47" t="s">
        <v>88</v>
      </c>
      <c r="E180" s="45">
        <v>7</v>
      </c>
      <c r="F180" s="39"/>
      <c r="G180" s="95">
        <v>252</v>
      </c>
      <c r="H180" s="95">
        <v>252</v>
      </c>
      <c r="I180" s="42" t="s">
        <v>95</v>
      </c>
      <c r="J180" s="46">
        <v>8</v>
      </c>
      <c r="K180" s="46" t="s">
        <v>220</v>
      </c>
      <c r="L180" s="119" t="s">
        <v>431</v>
      </c>
      <c r="M180" s="42">
        <v>311</v>
      </c>
      <c r="N180" s="42">
        <v>416</v>
      </c>
      <c r="O180" s="46">
        <v>57</v>
      </c>
      <c r="P180" s="43">
        <f t="shared" si="28"/>
        <v>0</v>
      </c>
      <c r="Q180" s="43">
        <f t="shared" si="29"/>
        <v>0</v>
      </c>
      <c r="R180" s="43">
        <f t="shared" si="27"/>
        <v>473</v>
      </c>
      <c r="S180" s="43">
        <f t="shared" si="30"/>
        <v>0</v>
      </c>
      <c r="T180" s="44">
        <f t="shared" si="31"/>
        <v>473</v>
      </c>
    </row>
    <row r="181" spans="1:20" x14ac:dyDescent="0.2">
      <c r="A181" s="35">
        <v>172</v>
      </c>
      <c r="B181" s="36" t="s">
        <v>23</v>
      </c>
      <c r="C181" s="36">
        <v>2</v>
      </c>
      <c r="D181" s="47" t="s">
        <v>89</v>
      </c>
      <c r="E181" s="45">
        <v>18</v>
      </c>
      <c r="F181" s="39"/>
      <c r="G181" s="95">
        <v>613</v>
      </c>
      <c r="H181" s="95">
        <v>613</v>
      </c>
      <c r="I181" s="42" t="s">
        <v>141</v>
      </c>
      <c r="J181" s="46">
        <v>4</v>
      </c>
      <c r="K181" s="46" t="s">
        <v>221</v>
      </c>
      <c r="L181" s="119" t="s">
        <v>462</v>
      </c>
      <c r="M181" s="42">
        <v>782</v>
      </c>
      <c r="N181" s="42">
        <v>606</v>
      </c>
      <c r="O181" s="46">
        <v>51</v>
      </c>
      <c r="P181" s="43">
        <f t="shared" si="28"/>
        <v>0</v>
      </c>
      <c r="Q181" s="43">
        <f t="shared" si="29"/>
        <v>0</v>
      </c>
      <c r="R181" s="43">
        <f t="shared" si="27"/>
        <v>657</v>
      </c>
      <c r="S181" s="43">
        <f t="shared" si="30"/>
        <v>0</v>
      </c>
      <c r="T181" s="44">
        <f t="shared" si="31"/>
        <v>657</v>
      </c>
    </row>
    <row r="182" spans="1:20" x14ac:dyDescent="0.2">
      <c r="A182" s="35">
        <v>173</v>
      </c>
      <c r="B182" s="36" t="s">
        <v>23</v>
      </c>
      <c r="C182" s="36">
        <v>2</v>
      </c>
      <c r="D182" s="47" t="s">
        <v>90</v>
      </c>
      <c r="E182" s="45">
        <v>19</v>
      </c>
      <c r="F182" s="39" t="s">
        <v>8</v>
      </c>
      <c r="G182" s="95">
        <v>862</v>
      </c>
      <c r="H182" s="95">
        <v>362</v>
      </c>
      <c r="I182" s="42" t="s">
        <v>141</v>
      </c>
      <c r="J182" s="46">
        <v>12</v>
      </c>
      <c r="K182" s="46" t="s">
        <v>222</v>
      </c>
      <c r="L182" s="119" t="s">
        <v>516</v>
      </c>
      <c r="M182" s="42">
        <v>939</v>
      </c>
      <c r="N182" s="42">
        <v>797</v>
      </c>
      <c r="O182" s="46">
        <v>573</v>
      </c>
      <c r="P182" s="43">
        <f t="shared" si="28"/>
        <v>0</v>
      </c>
      <c r="Q182" s="43">
        <f t="shared" si="29"/>
        <v>0</v>
      </c>
      <c r="R182" s="43">
        <f t="shared" si="27"/>
        <v>1370</v>
      </c>
      <c r="S182" s="43">
        <f t="shared" si="30"/>
        <v>0</v>
      </c>
      <c r="T182" s="44">
        <f t="shared" si="31"/>
        <v>1370</v>
      </c>
    </row>
    <row r="183" spans="1:20" x14ac:dyDescent="0.2">
      <c r="A183" s="35">
        <v>174</v>
      </c>
      <c r="B183" s="36" t="s">
        <v>23</v>
      </c>
      <c r="C183" s="36">
        <v>2</v>
      </c>
      <c r="D183" s="47" t="s">
        <v>91</v>
      </c>
      <c r="E183" s="45">
        <v>194</v>
      </c>
      <c r="F183" s="39"/>
      <c r="G183" s="95">
        <v>1955</v>
      </c>
      <c r="H183" s="95">
        <v>1955</v>
      </c>
      <c r="I183" s="42" t="s">
        <v>174</v>
      </c>
      <c r="J183" s="46">
        <v>29</v>
      </c>
      <c r="K183" s="46" t="s">
        <v>223</v>
      </c>
      <c r="L183" s="119" t="s">
        <v>517</v>
      </c>
      <c r="M183" s="42">
        <v>2273</v>
      </c>
      <c r="N183" s="42">
        <v>584</v>
      </c>
      <c r="O183" s="46"/>
      <c r="P183" s="43">
        <f t="shared" si="28"/>
        <v>0</v>
      </c>
      <c r="Q183" s="43">
        <f t="shared" si="29"/>
        <v>0</v>
      </c>
      <c r="R183" s="43">
        <f t="shared" si="27"/>
        <v>584</v>
      </c>
      <c r="S183" s="43">
        <f t="shared" si="30"/>
        <v>0</v>
      </c>
      <c r="T183" s="44">
        <f t="shared" si="31"/>
        <v>584</v>
      </c>
    </row>
    <row r="184" spans="1:20" x14ac:dyDescent="0.2">
      <c r="A184" s="35">
        <v>175</v>
      </c>
      <c r="B184" s="36" t="s">
        <v>23</v>
      </c>
      <c r="C184" s="36">
        <v>2</v>
      </c>
      <c r="D184" s="47" t="s">
        <v>91</v>
      </c>
      <c r="E184" s="45">
        <v>219</v>
      </c>
      <c r="F184" s="39" t="s">
        <v>6</v>
      </c>
      <c r="G184" s="95">
        <v>537</v>
      </c>
      <c r="H184" s="95">
        <v>537</v>
      </c>
      <c r="I184" s="42" t="s">
        <v>174</v>
      </c>
      <c r="J184" s="69">
        <v>29</v>
      </c>
      <c r="K184" s="69" t="s">
        <v>189</v>
      </c>
      <c r="L184" s="125" t="s">
        <v>518</v>
      </c>
      <c r="M184" s="42">
        <v>935</v>
      </c>
      <c r="N184" s="42">
        <v>399</v>
      </c>
      <c r="O184" s="46">
        <v>94</v>
      </c>
      <c r="P184" s="43">
        <f t="shared" si="28"/>
        <v>0</v>
      </c>
      <c r="Q184" s="43">
        <f t="shared" si="29"/>
        <v>0</v>
      </c>
      <c r="R184" s="43">
        <f t="shared" si="27"/>
        <v>493</v>
      </c>
      <c r="S184" s="43">
        <f t="shared" si="30"/>
        <v>0</v>
      </c>
      <c r="T184" s="44">
        <f t="shared" si="31"/>
        <v>493</v>
      </c>
    </row>
    <row r="185" spans="1:20" x14ac:dyDescent="0.2">
      <c r="A185" s="35">
        <v>176</v>
      </c>
      <c r="B185" s="36" t="s">
        <v>23</v>
      </c>
      <c r="C185" s="36">
        <v>2</v>
      </c>
      <c r="D185" s="47" t="s">
        <v>91</v>
      </c>
      <c r="E185" s="45">
        <v>255</v>
      </c>
      <c r="F185" s="39"/>
      <c r="G185" s="95">
        <v>824</v>
      </c>
      <c r="H185" s="95">
        <v>494</v>
      </c>
      <c r="I185" s="68" t="s">
        <v>174</v>
      </c>
      <c r="J185" s="69" t="s">
        <v>224</v>
      </c>
      <c r="K185" s="69" t="s">
        <v>225</v>
      </c>
      <c r="L185" s="125" t="s">
        <v>519</v>
      </c>
      <c r="M185" s="42">
        <v>1091</v>
      </c>
      <c r="N185" s="42">
        <v>261</v>
      </c>
      <c r="O185" s="46"/>
      <c r="P185" s="43">
        <f t="shared" si="28"/>
        <v>0</v>
      </c>
      <c r="Q185" s="43">
        <f t="shared" si="29"/>
        <v>0</v>
      </c>
      <c r="R185" s="43">
        <f t="shared" si="27"/>
        <v>261</v>
      </c>
      <c r="S185" s="43">
        <f t="shared" si="30"/>
        <v>0</v>
      </c>
      <c r="T185" s="44">
        <f t="shared" si="31"/>
        <v>261</v>
      </c>
    </row>
  </sheetData>
  <mergeCells count="2">
    <mergeCell ref="M1:N1"/>
    <mergeCell ref="E7:F7"/>
  </mergeCells>
  <conditionalFormatting sqref="T10:T185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7"/>
  <sheetViews>
    <sheetView view="pageLayout" zoomScaleNormal="130" workbookViewId="0">
      <selection activeCell="O4" sqref="O4"/>
    </sheetView>
  </sheetViews>
  <sheetFormatPr defaultRowHeight="12.75" x14ac:dyDescent="0.2"/>
  <cols>
    <col min="1" max="1" width="3.5703125" style="6" customWidth="1"/>
    <col min="2" max="2" width="3.85546875" customWidth="1"/>
    <col min="3" max="3" width="4.5703125" customWidth="1"/>
    <col min="5" max="6" width="4.140625" customWidth="1"/>
    <col min="8" max="8" width="7.140625" customWidth="1"/>
    <col min="9" max="9" width="8" style="8" customWidth="1"/>
    <col min="10" max="10" width="7.42578125" customWidth="1"/>
    <col min="12" max="12" width="6.5703125" customWidth="1"/>
    <col min="16" max="17" width="9.28515625" customWidth="1"/>
    <col min="18" max="18" width="10.140625" customWidth="1"/>
    <col min="19" max="19" width="9.5703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40"/>
      <c r="N1" s="140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20" x14ac:dyDescent="0.2">
      <c r="E3" s="90" t="s">
        <v>227</v>
      </c>
      <c r="F3" s="90"/>
      <c r="G3" s="90"/>
      <c r="H3" s="90"/>
      <c r="I3" s="90"/>
      <c r="J3" s="90"/>
      <c r="K3" s="90"/>
      <c r="L3" s="90"/>
      <c r="M3" s="90"/>
      <c r="N3" s="90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6" spans="1:20" ht="75.75" x14ac:dyDescent="0.2">
      <c r="A6" s="12" t="s">
        <v>16</v>
      </c>
      <c r="B6" s="13" t="s">
        <v>410</v>
      </c>
      <c r="C6" s="107" t="s">
        <v>412</v>
      </c>
      <c r="D6" s="14" t="s">
        <v>0</v>
      </c>
      <c r="E6" s="141" t="s">
        <v>1</v>
      </c>
      <c r="F6" s="141"/>
      <c r="G6" s="108" t="s">
        <v>413</v>
      </c>
      <c r="H6" s="108" t="s">
        <v>414</v>
      </c>
      <c r="I6" s="15" t="s">
        <v>2</v>
      </c>
      <c r="J6" s="16" t="s">
        <v>3</v>
      </c>
      <c r="K6" s="17" t="s">
        <v>4</v>
      </c>
      <c r="L6" s="109" t="s">
        <v>415</v>
      </c>
      <c r="M6" s="110" t="s">
        <v>417</v>
      </c>
      <c r="N6" s="18" t="s">
        <v>404</v>
      </c>
      <c r="O6" s="19" t="s">
        <v>405</v>
      </c>
      <c r="P6" s="20" t="s">
        <v>406</v>
      </c>
      <c r="Q6" s="20" t="s">
        <v>407</v>
      </c>
      <c r="R6" s="20" t="s">
        <v>418</v>
      </c>
      <c r="S6" s="20" t="s">
        <v>408</v>
      </c>
      <c r="T6" s="21" t="s">
        <v>419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11">
        <v>7</v>
      </c>
      <c r="H7" s="111">
        <v>8</v>
      </c>
      <c r="I7" s="26">
        <v>9</v>
      </c>
      <c r="J7" s="27">
        <v>10</v>
      </c>
      <c r="K7" s="28" t="s">
        <v>22</v>
      </c>
      <c r="L7" s="28" t="s">
        <v>420</v>
      </c>
      <c r="M7" s="113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2" t="s">
        <v>5</v>
      </c>
      <c r="E8" s="33"/>
      <c r="F8" s="32"/>
      <c r="G8" s="32">
        <f>SUM(G9:G6845)</f>
        <v>254771</v>
      </c>
      <c r="H8" s="32">
        <f>SUM(H9:H6845)</f>
        <v>219531</v>
      </c>
      <c r="I8" s="26"/>
      <c r="J8" s="27"/>
      <c r="K8" s="28"/>
      <c r="L8" s="28"/>
      <c r="M8" s="116"/>
      <c r="N8" s="34">
        <f t="shared" ref="N8:T8" si="0">SUBTOTAL(9,N9:N6845)</f>
        <v>209584</v>
      </c>
      <c r="O8" s="34">
        <f t="shared" si="0"/>
        <v>24784</v>
      </c>
      <c r="P8" s="34">
        <f t="shared" si="0"/>
        <v>0</v>
      </c>
      <c r="Q8" s="34">
        <f t="shared" si="0"/>
        <v>0</v>
      </c>
      <c r="R8" s="34">
        <f t="shared" si="0"/>
        <v>232142</v>
      </c>
      <c r="S8" s="34">
        <f t="shared" si="0"/>
        <v>2226</v>
      </c>
      <c r="T8" s="34">
        <f t="shared" si="0"/>
        <v>234368</v>
      </c>
    </row>
    <row r="9" spans="1:20" x14ac:dyDescent="0.2">
      <c r="A9" s="35">
        <v>1</v>
      </c>
      <c r="B9" s="36" t="s">
        <v>228</v>
      </c>
      <c r="C9" s="36">
        <v>2</v>
      </c>
      <c r="D9" s="39" t="s">
        <v>229</v>
      </c>
      <c r="E9" s="38">
        <v>2</v>
      </c>
      <c r="F9" s="39"/>
      <c r="G9" s="95">
        <v>8159</v>
      </c>
      <c r="H9" s="95">
        <v>8115</v>
      </c>
      <c r="I9" s="42" t="s">
        <v>196</v>
      </c>
      <c r="J9" s="46">
        <v>14</v>
      </c>
      <c r="K9" s="69" t="s">
        <v>230</v>
      </c>
      <c r="L9" s="39" t="s">
        <v>520</v>
      </c>
      <c r="M9" s="134">
        <v>8312</v>
      </c>
      <c r="N9" s="91">
        <v>8245</v>
      </c>
      <c r="O9" s="92">
        <v>2185</v>
      </c>
      <c r="P9" s="43">
        <f t="shared" ref="P9:P40" si="1">IF($C9=7,SUM($N9+$O9),)</f>
        <v>0</v>
      </c>
      <c r="Q9" s="43">
        <f t="shared" ref="Q9:Q40" si="2">IF($C9=5,SUM($N9+$O9),)</f>
        <v>0</v>
      </c>
      <c r="R9" s="43">
        <f t="shared" ref="R9:R50" si="3">IF($C9=2,SUM($N9+$O9),)</f>
        <v>10430</v>
      </c>
      <c r="S9" s="43">
        <f t="shared" ref="S9:S40" si="4">IF($C9=1,SUM($N9+$O9),)</f>
        <v>0</v>
      </c>
      <c r="T9" s="44">
        <f t="shared" ref="T9:T40" si="5">P9+Q9+R9+S9</f>
        <v>10430</v>
      </c>
    </row>
    <row r="10" spans="1:20" x14ac:dyDescent="0.2">
      <c r="A10" s="35">
        <v>2</v>
      </c>
      <c r="B10" s="36" t="s">
        <v>228</v>
      </c>
      <c r="C10" s="36">
        <v>2</v>
      </c>
      <c r="D10" s="39" t="s">
        <v>231</v>
      </c>
      <c r="E10" s="45">
        <v>14</v>
      </c>
      <c r="F10" s="39"/>
      <c r="G10" s="95">
        <v>376</v>
      </c>
      <c r="H10" s="95">
        <v>376</v>
      </c>
      <c r="I10" s="42" t="s">
        <v>196</v>
      </c>
      <c r="J10" s="76">
        <v>38</v>
      </c>
      <c r="K10" s="69" t="s">
        <v>232</v>
      </c>
      <c r="L10" s="39" t="s">
        <v>521</v>
      </c>
      <c r="M10" s="134">
        <v>383</v>
      </c>
      <c r="N10" s="93">
        <v>382</v>
      </c>
      <c r="O10" s="94">
        <v>32</v>
      </c>
      <c r="P10" s="43">
        <f t="shared" si="1"/>
        <v>0</v>
      </c>
      <c r="Q10" s="43">
        <f t="shared" si="2"/>
        <v>0</v>
      </c>
      <c r="R10" s="43">
        <f t="shared" si="3"/>
        <v>414</v>
      </c>
      <c r="S10" s="43">
        <f t="shared" si="4"/>
        <v>0</v>
      </c>
      <c r="T10" s="44">
        <f t="shared" si="5"/>
        <v>414</v>
      </c>
    </row>
    <row r="11" spans="1:20" x14ac:dyDescent="0.2">
      <c r="A11" s="35">
        <v>3</v>
      </c>
      <c r="B11" s="36" t="s">
        <v>228</v>
      </c>
      <c r="C11" s="36">
        <v>2</v>
      </c>
      <c r="D11" s="39" t="s">
        <v>231</v>
      </c>
      <c r="E11" s="45">
        <v>18</v>
      </c>
      <c r="F11" s="39"/>
      <c r="G11" s="95">
        <v>457</v>
      </c>
      <c r="H11" s="95">
        <v>457</v>
      </c>
      <c r="I11" s="42" t="s">
        <v>196</v>
      </c>
      <c r="J11" s="76">
        <v>38</v>
      </c>
      <c r="K11" s="69" t="s">
        <v>233</v>
      </c>
      <c r="L11" s="39" t="s">
        <v>521</v>
      </c>
      <c r="M11" s="134">
        <v>457</v>
      </c>
      <c r="N11" s="93">
        <v>265</v>
      </c>
      <c r="O11" s="94">
        <v>71</v>
      </c>
      <c r="P11" s="43">
        <f t="shared" si="1"/>
        <v>0</v>
      </c>
      <c r="Q11" s="43">
        <f t="shared" si="2"/>
        <v>0</v>
      </c>
      <c r="R11" s="43">
        <f t="shared" si="3"/>
        <v>336</v>
      </c>
      <c r="S11" s="43">
        <f t="shared" si="4"/>
        <v>0</v>
      </c>
      <c r="T11" s="44">
        <f t="shared" si="5"/>
        <v>336</v>
      </c>
    </row>
    <row r="12" spans="1:20" x14ac:dyDescent="0.2">
      <c r="A12" s="35">
        <v>4</v>
      </c>
      <c r="B12" s="36" t="s">
        <v>228</v>
      </c>
      <c r="C12" s="36">
        <v>2</v>
      </c>
      <c r="D12" s="39" t="s">
        <v>234</v>
      </c>
      <c r="E12" s="45">
        <v>11</v>
      </c>
      <c r="F12" s="39"/>
      <c r="G12" s="95">
        <v>7303</v>
      </c>
      <c r="H12" s="95">
        <v>7303</v>
      </c>
      <c r="I12" s="42" t="s">
        <v>196</v>
      </c>
      <c r="J12" s="76">
        <v>17</v>
      </c>
      <c r="K12" s="69" t="s">
        <v>235</v>
      </c>
      <c r="L12" s="39" t="s">
        <v>522</v>
      </c>
      <c r="M12" s="134">
        <v>7388</v>
      </c>
      <c r="N12" s="93">
        <v>7319</v>
      </c>
      <c r="O12" s="94"/>
      <c r="P12" s="43">
        <f t="shared" si="1"/>
        <v>0</v>
      </c>
      <c r="Q12" s="43">
        <f t="shared" si="2"/>
        <v>0</v>
      </c>
      <c r="R12" s="43">
        <f t="shared" si="3"/>
        <v>7319</v>
      </c>
      <c r="S12" s="43">
        <f t="shared" si="4"/>
        <v>0</v>
      </c>
      <c r="T12" s="44">
        <f t="shared" si="5"/>
        <v>7319</v>
      </c>
    </row>
    <row r="13" spans="1:20" x14ac:dyDescent="0.2">
      <c r="A13" s="35">
        <v>5</v>
      </c>
      <c r="B13" s="36" t="s">
        <v>228</v>
      </c>
      <c r="C13" s="36">
        <v>2</v>
      </c>
      <c r="D13" s="39" t="s">
        <v>236</v>
      </c>
      <c r="E13" s="67">
        <v>3</v>
      </c>
      <c r="F13" s="39"/>
      <c r="G13" s="95">
        <v>1650</v>
      </c>
      <c r="H13" s="95">
        <v>1099</v>
      </c>
      <c r="I13" s="42" t="s">
        <v>196</v>
      </c>
      <c r="J13" s="46">
        <v>23</v>
      </c>
      <c r="K13" s="69" t="s">
        <v>237</v>
      </c>
      <c r="L13" s="39" t="s">
        <v>523</v>
      </c>
      <c r="M13" s="134">
        <v>1650</v>
      </c>
      <c r="N13" s="93">
        <v>1682</v>
      </c>
      <c r="O13" s="95">
        <v>278</v>
      </c>
      <c r="P13" s="43">
        <f t="shared" si="1"/>
        <v>0</v>
      </c>
      <c r="Q13" s="43">
        <f t="shared" si="2"/>
        <v>0</v>
      </c>
      <c r="R13" s="43">
        <f t="shared" si="3"/>
        <v>1960</v>
      </c>
      <c r="S13" s="43">
        <f t="shared" si="4"/>
        <v>0</v>
      </c>
      <c r="T13" s="44">
        <f t="shared" si="5"/>
        <v>1960</v>
      </c>
    </row>
    <row r="14" spans="1:20" x14ac:dyDescent="0.2">
      <c r="A14" s="35">
        <v>6</v>
      </c>
      <c r="B14" s="36" t="s">
        <v>228</v>
      </c>
      <c r="C14" s="36">
        <v>2</v>
      </c>
      <c r="D14" s="39" t="s">
        <v>236</v>
      </c>
      <c r="E14" s="45">
        <v>4</v>
      </c>
      <c r="F14" s="39"/>
      <c r="G14" s="95">
        <v>482</v>
      </c>
      <c r="H14" s="95">
        <v>330</v>
      </c>
      <c r="I14" s="42" t="s">
        <v>196</v>
      </c>
      <c r="J14" s="46">
        <v>23</v>
      </c>
      <c r="K14" s="69" t="s">
        <v>238</v>
      </c>
      <c r="L14" s="39" t="s">
        <v>523</v>
      </c>
      <c r="M14" s="134">
        <v>552</v>
      </c>
      <c r="N14" s="93">
        <v>0</v>
      </c>
      <c r="O14" s="95">
        <v>251</v>
      </c>
      <c r="P14" s="43">
        <f t="shared" si="1"/>
        <v>0</v>
      </c>
      <c r="Q14" s="43">
        <f t="shared" si="2"/>
        <v>0</v>
      </c>
      <c r="R14" s="43">
        <f t="shared" si="3"/>
        <v>251</v>
      </c>
      <c r="S14" s="43">
        <f t="shared" si="4"/>
        <v>0</v>
      </c>
      <c r="T14" s="44">
        <f t="shared" si="5"/>
        <v>251</v>
      </c>
    </row>
    <row r="15" spans="1:20" x14ac:dyDescent="0.2">
      <c r="A15" s="35">
        <v>7</v>
      </c>
      <c r="B15" s="36" t="s">
        <v>228</v>
      </c>
      <c r="C15" s="36">
        <v>2</v>
      </c>
      <c r="D15" s="39" t="s">
        <v>236</v>
      </c>
      <c r="E15" s="45">
        <v>32</v>
      </c>
      <c r="F15" s="39"/>
      <c r="G15" s="95">
        <v>1791</v>
      </c>
      <c r="H15" s="95"/>
      <c r="I15" s="42" t="s">
        <v>196</v>
      </c>
      <c r="J15" s="76">
        <v>23</v>
      </c>
      <c r="K15" s="96" t="s">
        <v>157</v>
      </c>
      <c r="L15" s="39" t="s">
        <v>523</v>
      </c>
      <c r="M15" s="134">
        <v>1871</v>
      </c>
      <c r="N15" s="93">
        <v>1837</v>
      </c>
      <c r="O15" s="94"/>
      <c r="P15" s="43">
        <f t="shared" si="1"/>
        <v>0</v>
      </c>
      <c r="Q15" s="43">
        <f t="shared" si="2"/>
        <v>0</v>
      </c>
      <c r="R15" s="43">
        <f t="shared" si="3"/>
        <v>1837</v>
      </c>
      <c r="S15" s="43">
        <f t="shared" si="4"/>
        <v>0</v>
      </c>
      <c r="T15" s="44">
        <f t="shared" si="5"/>
        <v>1837</v>
      </c>
    </row>
    <row r="16" spans="1:20" x14ac:dyDescent="0.2">
      <c r="A16" s="35">
        <v>8</v>
      </c>
      <c r="B16" s="36" t="s">
        <v>228</v>
      </c>
      <c r="C16" s="36">
        <v>2</v>
      </c>
      <c r="D16" s="97" t="s">
        <v>239</v>
      </c>
      <c r="E16" s="67">
        <v>147</v>
      </c>
      <c r="F16" s="48" t="s">
        <v>6</v>
      </c>
      <c r="G16" s="95">
        <v>465</v>
      </c>
      <c r="H16" s="95">
        <v>465</v>
      </c>
      <c r="I16" s="42" t="s">
        <v>196</v>
      </c>
      <c r="J16" s="76">
        <v>17</v>
      </c>
      <c r="K16" s="46" t="s">
        <v>10</v>
      </c>
      <c r="L16" s="97" t="s">
        <v>522</v>
      </c>
      <c r="M16" s="134">
        <v>465</v>
      </c>
      <c r="N16" s="93">
        <v>465</v>
      </c>
      <c r="O16" s="95"/>
      <c r="P16" s="43">
        <f t="shared" si="1"/>
        <v>0</v>
      </c>
      <c r="Q16" s="43">
        <f t="shared" si="2"/>
        <v>0</v>
      </c>
      <c r="R16" s="43">
        <f t="shared" si="3"/>
        <v>465</v>
      </c>
      <c r="S16" s="43">
        <f t="shared" si="4"/>
        <v>0</v>
      </c>
      <c r="T16" s="44">
        <f t="shared" si="5"/>
        <v>465</v>
      </c>
    </row>
    <row r="17" spans="1:20" x14ac:dyDescent="0.2">
      <c r="A17" s="35">
        <v>9</v>
      </c>
      <c r="B17" s="36" t="s">
        <v>228</v>
      </c>
      <c r="C17" s="36">
        <v>2</v>
      </c>
      <c r="D17" s="39" t="s">
        <v>239</v>
      </c>
      <c r="E17" s="45">
        <v>147</v>
      </c>
      <c r="F17" s="47" t="s">
        <v>240</v>
      </c>
      <c r="G17" s="95">
        <v>3318</v>
      </c>
      <c r="H17" s="95">
        <v>3318</v>
      </c>
      <c r="I17" s="42" t="s">
        <v>196</v>
      </c>
      <c r="J17" s="76">
        <v>17</v>
      </c>
      <c r="K17" s="96" t="s">
        <v>241</v>
      </c>
      <c r="L17" s="97" t="s">
        <v>522</v>
      </c>
      <c r="M17" s="134">
        <v>3318</v>
      </c>
      <c r="N17" s="93">
        <v>3221</v>
      </c>
      <c r="O17" s="94"/>
      <c r="P17" s="43">
        <f t="shared" si="1"/>
        <v>0</v>
      </c>
      <c r="Q17" s="43">
        <f t="shared" si="2"/>
        <v>0</v>
      </c>
      <c r="R17" s="43">
        <f t="shared" si="3"/>
        <v>3221</v>
      </c>
      <c r="S17" s="43">
        <f t="shared" si="4"/>
        <v>0</v>
      </c>
      <c r="T17" s="44">
        <f t="shared" si="5"/>
        <v>3221</v>
      </c>
    </row>
    <row r="18" spans="1:20" x14ac:dyDescent="0.2">
      <c r="A18" s="35">
        <v>10</v>
      </c>
      <c r="B18" s="36" t="s">
        <v>228</v>
      </c>
      <c r="C18" s="36">
        <v>2</v>
      </c>
      <c r="D18" s="39" t="s">
        <v>239</v>
      </c>
      <c r="E18" s="45">
        <v>149</v>
      </c>
      <c r="F18" s="39"/>
      <c r="G18" s="95">
        <v>600</v>
      </c>
      <c r="H18" s="95">
        <v>600</v>
      </c>
      <c r="I18" s="42" t="s">
        <v>196</v>
      </c>
      <c r="J18" s="76">
        <v>17</v>
      </c>
      <c r="K18" s="96" t="s">
        <v>242</v>
      </c>
      <c r="L18" s="97" t="s">
        <v>522</v>
      </c>
      <c r="M18" s="134">
        <v>600</v>
      </c>
      <c r="N18" s="93">
        <v>599</v>
      </c>
      <c r="O18" s="94">
        <v>0</v>
      </c>
      <c r="P18" s="43">
        <f t="shared" si="1"/>
        <v>0</v>
      </c>
      <c r="Q18" s="43">
        <f t="shared" si="2"/>
        <v>0</v>
      </c>
      <c r="R18" s="43">
        <f t="shared" si="3"/>
        <v>599</v>
      </c>
      <c r="S18" s="43">
        <f t="shared" si="4"/>
        <v>0</v>
      </c>
      <c r="T18" s="44">
        <f t="shared" si="5"/>
        <v>599</v>
      </c>
    </row>
    <row r="19" spans="1:20" x14ac:dyDescent="0.2">
      <c r="A19" s="35">
        <v>11</v>
      </c>
      <c r="B19" s="36" t="s">
        <v>228</v>
      </c>
      <c r="C19" s="36">
        <v>2</v>
      </c>
      <c r="D19" s="39" t="s">
        <v>239</v>
      </c>
      <c r="E19" s="45">
        <v>151</v>
      </c>
      <c r="F19" s="39"/>
      <c r="G19" s="95">
        <v>1519</v>
      </c>
      <c r="H19" s="95">
        <v>1519</v>
      </c>
      <c r="I19" s="42" t="s">
        <v>196</v>
      </c>
      <c r="J19" s="76">
        <v>17</v>
      </c>
      <c r="K19" s="96" t="s">
        <v>243</v>
      </c>
      <c r="L19" s="97" t="s">
        <v>522</v>
      </c>
      <c r="M19" s="134">
        <v>1519</v>
      </c>
      <c r="N19" s="93">
        <v>1518</v>
      </c>
      <c r="O19" s="94"/>
      <c r="P19" s="43">
        <f t="shared" si="1"/>
        <v>0</v>
      </c>
      <c r="Q19" s="43">
        <f t="shared" si="2"/>
        <v>0</v>
      </c>
      <c r="R19" s="43">
        <f t="shared" si="3"/>
        <v>1518</v>
      </c>
      <c r="S19" s="43">
        <f t="shared" si="4"/>
        <v>0</v>
      </c>
      <c r="T19" s="44">
        <f t="shared" si="5"/>
        <v>1518</v>
      </c>
    </row>
    <row r="20" spans="1:20" x14ac:dyDescent="0.2">
      <c r="A20" s="35">
        <v>12</v>
      </c>
      <c r="B20" s="36" t="s">
        <v>228</v>
      </c>
      <c r="C20" s="36">
        <v>2</v>
      </c>
      <c r="D20" s="39" t="s">
        <v>239</v>
      </c>
      <c r="E20" s="45">
        <v>157</v>
      </c>
      <c r="F20" s="39"/>
      <c r="G20" s="95">
        <v>773</v>
      </c>
      <c r="H20" s="95">
        <v>773</v>
      </c>
      <c r="I20" s="42" t="s">
        <v>196</v>
      </c>
      <c r="J20" s="76">
        <v>17</v>
      </c>
      <c r="K20" s="96" t="s">
        <v>244</v>
      </c>
      <c r="L20" s="97" t="s">
        <v>522</v>
      </c>
      <c r="M20" s="134">
        <v>777</v>
      </c>
      <c r="N20" s="93">
        <v>779</v>
      </c>
      <c r="O20" s="94"/>
      <c r="P20" s="43">
        <f t="shared" si="1"/>
        <v>0</v>
      </c>
      <c r="Q20" s="43">
        <f t="shared" si="2"/>
        <v>0</v>
      </c>
      <c r="R20" s="43">
        <f t="shared" si="3"/>
        <v>779</v>
      </c>
      <c r="S20" s="43">
        <f t="shared" si="4"/>
        <v>0</v>
      </c>
      <c r="T20" s="44">
        <f t="shared" si="5"/>
        <v>779</v>
      </c>
    </row>
    <row r="21" spans="1:20" x14ac:dyDescent="0.2">
      <c r="A21" s="35">
        <v>13</v>
      </c>
      <c r="B21" s="36" t="s">
        <v>228</v>
      </c>
      <c r="C21" s="36">
        <v>2</v>
      </c>
      <c r="D21" s="39" t="s">
        <v>239</v>
      </c>
      <c r="E21" s="45">
        <v>187</v>
      </c>
      <c r="F21" s="42" t="s">
        <v>6</v>
      </c>
      <c r="G21" s="95">
        <v>503</v>
      </c>
      <c r="H21" s="95">
        <v>443</v>
      </c>
      <c r="I21" s="42" t="s">
        <v>196</v>
      </c>
      <c r="J21" s="76">
        <v>44</v>
      </c>
      <c r="K21" s="96" t="s">
        <v>245</v>
      </c>
      <c r="L21" s="97" t="s">
        <v>524</v>
      </c>
      <c r="M21" s="134">
        <v>525</v>
      </c>
      <c r="N21" s="93">
        <v>456</v>
      </c>
      <c r="O21" s="94">
        <v>71</v>
      </c>
      <c r="P21" s="43">
        <f t="shared" si="1"/>
        <v>0</v>
      </c>
      <c r="Q21" s="43">
        <f t="shared" si="2"/>
        <v>0</v>
      </c>
      <c r="R21" s="43">
        <f t="shared" si="3"/>
        <v>527</v>
      </c>
      <c r="S21" s="43">
        <f t="shared" si="4"/>
        <v>0</v>
      </c>
      <c r="T21" s="44">
        <f t="shared" si="5"/>
        <v>527</v>
      </c>
    </row>
    <row r="22" spans="1:20" x14ac:dyDescent="0.2">
      <c r="A22" s="35">
        <v>14</v>
      </c>
      <c r="B22" s="36" t="s">
        <v>228</v>
      </c>
      <c r="C22" s="36">
        <v>2</v>
      </c>
      <c r="D22" s="39" t="s">
        <v>246</v>
      </c>
      <c r="E22" s="45">
        <v>152</v>
      </c>
      <c r="F22" s="39"/>
      <c r="G22" s="95">
        <v>20523</v>
      </c>
      <c r="H22" s="95">
        <v>20523</v>
      </c>
      <c r="I22" s="42" t="s">
        <v>196</v>
      </c>
      <c r="J22" s="76">
        <v>10</v>
      </c>
      <c r="K22" s="96" t="s">
        <v>247</v>
      </c>
      <c r="L22" s="97" t="s">
        <v>525</v>
      </c>
      <c r="M22" s="134">
        <v>21006</v>
      </c>
      <c r="N22" s="93">
        <v>20449</v>
      </c>
      <c r="O22" s="94">
        <v>1401</v>
      </c>
      <c r="P22" s="43">
        <f t="shared" si="1"/>
        <v>0</v>
      </c>
      <c r="Q22" s="43">
        <f t="shared" si="2"/>
        <v>0</v>
      </c>
      <c r="R22" s="43">
        <f t="shared" si="3"/>
        <v>21850</v>
      </c>
      <c r="S22" s="43">
        <f t="shared" si="4"/>
        <v>0</v>
      </c>
      <c r="T22" s="44">
        <f t="shared" si="5"/>
        <v>21850</v>
      </c>
    </row>
    <row r="23" spans="1:20" x14ac:dyDescent="0.2">
      <c r="A23" s="35">
        <v>15</v>
      </c>
      <c r="B23" s="36" t="s">
        <v>228</v>
      </c>
      <c r="C23" s="36">
        <v>2</v>
      </c>
      <c r="D23" s="39" t="s">
        <v>246</v>
      </c>
      <c r="E23" s="45">
        <v>257</v>
      </c>
      <c r="F23" s="39"/>
      <c r="G23" s="95">
        <v>0</v>
      </c>
      <c r="H23" s="95"/>
      <c r="I23" s="42" t="s">
        <v>196</v>
      </c>
      <c r="J23" s="76">
        <v>22</v>
      </c>
      <c r="K23" s="96" t="s">
        <v>248</v>
      </c>
      <c r="L23" s="97" t="s">
        <v>526</v>
      </c>
      <c r="M23" s="134"/>
      <c r="N23" s="93"/>
      <c r="O23" s="94">
        <v>169</v>
      </c>
      <c r="P23" s="43">
        <f t="shared" si="1"/>
        <v>0</v>
      </c>
      <c r="Q23" s="43">
        <f t="shared" si="2"/>
        <v>0</v>
      </c>
      <c r="R23" s="43">
        <f t="shared" si="3"/>
        <v>169</v>
      </c>
      <c r="S23" s="43">
        <f t="shared" si="4"/>
        <v>0</v>
      </c>
      <c r="T23" s="44">
        <f t="shared" si="5"/>
        <v>169</v>
      </c>
    </row>
    <row r="24" spans="1:20" x14ac:dyDescent="0.2">
      <c r="A24" s="35">
        <v>16</v>
      </c>
      <c r="B24" s="36" t="s">
        <v>228</v>
      </c>
      <c r="C24" s="36">
        <v>2</v>
      </c>
      <c r="D24" s="39" t="s">
        <v>246</v>
      </c>
      <c r="E24" s="67">
        <v>331</v>
      </c>
      <c r="F24" s="39"/>
      <c r="G24" s="95">
        <v>929</v>
      </c>
      <c r="H24" s="95">
        <v>929</v>
      </c>
      <c r="I24" s="42" t="s">
        <v>196</v>
      </c>
      <c r="J24" s="46">
        <v>23</v>
      </c>
      <c r="K24" s="69" t="s">
        <v>249</v>
      </c>
      <c r="L24" s="39" t="s">
        <v>527</v>
      </c>
      <c r="M24" s="134">
        <v>1450</v>
      </c>
      <c r="N24" s="93">
        <v>1062</v>
      </c>
      <c r="O24" s="95"/>
      <c r="P24" s="43">
        <f t="shared" si="1"/>
        <v>0</v>
      </c>
      <c r="Q24" s="43">
        <f t="shared" si="2"/>
        <v>0</v>
      </c>
      <c r="R24" s="43">
        <f t="shared" si="3"/>
        <v>1062</v>
      </c>
      <c r="S24" s="43">
        <f t="shared" si="4"/>
        <v>0</v>
      </c>
      <c r="T24" s="44">
        <f t="shared" si="5"/>
        <v>1062</v>
      </c>
    </row>
    <row r="25" spans="1:20" x14ac:dyDescent="0.2">
      <c r="A25" s="35">
        <v>17</v>
      </c>
      <c r="B25" s="36" t="s">
        <v>228</v>
      </c>
      <c r="C25" s="36">
        <v>2</v>
      </c>
      <c r="D25" s="39" t="s">
        <v>250</v>
      </c>
      <c r="E25" s="38">
        <v>2</v>
      </c>
      <c r="F25" s="39"/>
      <c r="G25" s="95">
        <v>17305</v>
      </c>
      <c r="H25" s="95">
        <v>17305</v>
      </c>
      <c r="I25" s="42" t="s">
        <v>196</v>
      </c>
      <c r="J25" s="76">
        <v>16</v>
      </c>
      <c r="K25" s="96" t="s">
        <v>251</v>
      </c>
      <c r="L25" s="97" t="s">
        <v>528</v>
      </c>
      <c r="M25" s="134">
        <v>17653</v>
      </c>
      <c r="N25" s="93">
        <v>17390</v>
      </c>
      <c r="O25" s="94">
        <v>2688</v>
      </c>
      <c r="P25" s="43">
        <f t="shared" si="1"/>
        <v>0</v>
      </c>
      <c r="Q25" s="43">
        <f t="shared" si="2"/>
        <v>0</v>
      </c>
      <c r="R25" s="43">
        <f t="shared" si="3"/>
        <v>20078</v>
      </c>
      <c r="S25" s="43">
        <f t="shared" si="4"/>
        <v>0</v>
      </c>
      <c r="T25" s="44">
        <f t="shared" si="5"/>
        <v>20078</v>
      </c>
    </row>
    <row r="26" spans="1:20" x14ac:dyDescent="0.2">
      <c r="A26" s="35">
        <v>18</v>
      </c>
      <c r="B26" s="36" t="s">
        <v>228</v>
      </c>
      <c r="C26" s="36">
        <v>2</v>
      </c>
      <c r="D26" s="39" t="s">
        <v>250</v>
      </c>
      <c r="E26" s="45">
        <v>22</v>
      </c>
      <c r="F26" s="39"/>
      <c r="G26" s="95">
        <v>7994</v>
      </c>
      <c r="H26" s="95">
        <v>7994</v>
      </c>
      <c r="I26" s="42" t="s">
        <v>196</v>
      </c>
      <c r="J26" s="76">
        <v>16</v>
      </c>
      <c r="K26" s="96" t="s">
        <v>403</v>
      </c>
      <c r="L26" s="97" t="s">
        <v>520</v>
      </c>
      <c r="M26" s="134">
        <v>8395</v>
      </c>
      <c r="N26" s="93">
        <v>4030</v>
      </c>
      <c r="O26" s="94">
        <v>1089</v>
      </c>
      <c r="P26" s="43">
        <f t="shared" si="1"/>
        <v>0</v>
      </c>
      <c r="Q26" s="43">
        <f t="shared" si="2"/>
        <v>0</v>
      </c>
      <c r="R26" s="43">
        <f t="shared" si="3"/>
        <v>5119</v>
      </c>
      <c r="S26" s="43">
        <f t="shared" si="4"/>
        <v>0</v>
      </c>
      <c r="T26" s="44">
        <f t="shared" si="5"/>
        <v>5119</v>
      </c>
    </row>
    <row r="27" spans="1:20" x14ac:dyDescent="0.2">
      <c r="A27" s="35">
        <v>19</v>
      </c>
      <c r="B27" s="36" t="s">
        <v>228</v>
      </c>
      <c r="C27" s="36">
        <v>2</v>
      </c>
      <c r="D27" s="39" t="s">
        <v>250</v>
      </c>
      <c r="E27" s="45">
        <v>24</v>
      </c>
      <c r="F27" s="39"/>
      <c r="G27" s="95">
        <v>5931</v>
      </c>
      <c r="H27" s="95">
        <v>5931</v>
      </c>
      <c r="I27" s="42" t="s">
        <v>196</v>
      </c>
      <c r="J27" s="76">
        <v>14</v>
      </c>
      <c r="K27" s="96" t="s">
        <v>252</v>
      </c>
      <c r="L27" s="97" t="s">
        <v>520</v>
      </c>
      <c r="M27" s="134">
        <v>6082</v>
      </c>
      <c r="N27" s="93">
        <v>5975</v>
      </c>
      <c r="O27" s="94">
        <v>961</v>
      </c>
      <c r="P27" s="43">
        <f t="shared" si="1"/>
        <v>0</v>
      </c>
      <c r="Q27" s="43">
        <f t="shared" si="2"/>
        <v>0</v>
      </c>
      <c r="R27" s="43">
        <f t="shared" si="3"/>
        <v>6936</v>
      </c>
      <c r="S27" s="43">
        <f t="shared" si="4"/>
        <v>0</v>
      </c>
      <c r="T27" s="44">
        <f t="shared" si="5"/>
        <v>6936</v>
      </c>
    </row>
    <row r="28" spans="1:20" x14ac:dyDescent="0.2">
      <c r="A28" s="35">
        <v>20</v>
      </c>
      <c r="B28" s="36" t="s">
        <v>228</v>
      </c>
      <c r="C28" s="36">
        <v>2</v>
      </c>
      <c r="D28" s="39" t="s">
        <v>253</v>
      </c>
      <c r="E28" s="45">
        <v>31</v>
      </c>
      <c r="F28" s="39"/>
      <c r="G28" s="95">
        <v>2235</v>
      </c>
      <c r="H28" s="95">
        <v>985</v>
      </c>
      <c r="I28" s="42" t="s">
        <v>196</v>
      </c>
      <c r="J28" s="76">
        <v>17</v>
      </c>
      <c r="K28" s="96" t="s">
        <v>254</v>
      </c>
      <c r="L28" s="97" t="s">
        <v>529</v>
      </c>
      <c r="M28" s="134">
        <v>2235</v>
      </c>
      <c r="N28" s="93">
        <v>2450</v>
      </c>
      <c r="O28" s="94">
        <v>553</v>
      </c>
      <c r="P28" s="43">
        <f t="shared" si="1"/>
        <v>0</v>
      </c>
      <c r="Q28" s="43">
        <f t="shared" si="2"/>
        <v>0</v>
      </c>
      <c r="R28" s="43">
        <f t="shared" si="3"/>
        <v>3003</v>
      </c>
      <c r="S28" s="43">
        <f t="shared" si="4"/>
        <v>0</v>
      </c>
      <c r="T28" s="44">
        <f t="shared" si="5"/>
        <v>3003</v>
      </c>
    </row>
    <row r="29" spans="1:20" x14ac:dyDescent="0.2">
      <c r="A29" s="35">
        <v>21</v>
      </c>
      <c r="B29" s="36" t="s">
        <v>228</v>
      </c>
      <c r="C29" s="36">
        <v>2</v>
      </c>
      <c r="D29" s="39" t="s">
        <v>253</v>
      </c>
      <c r="E29" s="45">
        <v>47</v>
      </c>
      <c r="F29" s="39"/>
      <c r="G29" s="95">
        <v>260</v>
      </c>
      <c r="H29" s="95"/>
      <c r="I29" s="42" t="s">
        <v>196</v>
      </c>
      <c r="J29" s="76">
        <v>17</v>
      </c>
      <c r="K29" s="96" t="s">
        <v>255</v>
      </c>
      <c r="L29" s="97" t="s">
        <v>522</v>
      </c>
      <c r="M29" s="134">
        <v>274</v>
      </c>
      <c r="N29" s="93">
        <v>273</v>
      </c>
      <c r="O29" s="94">
        <v>189</v>
      </c>
      <c r="P29" s="43">
        <f t="shared" si="1"/>
        <v>0</v>
      </c>
      <c r="Q29" s="43">
        <f t="shared" si="2"/>
        <v>0</v>
      </c>
      <c r="R29" s="43">
        <f t="shared" si="3"/>
        <v>462</v>
      </c>
      <c r="S29" s="43">
        <f t="shared" si="4"/>
        <v>0</v>
      </c>
      <c r="T29" s="44">
        <f t="shared" si="5"/>
        <v>462</v>
      </c>
    </row>
    <row r="30" spans="1:20" x14ac:dyDescent="0.2">
      <c r="A30" s="35">
        <v>22</v>
      </c>
      <c r="B30" s="36" t="s">
        <v>228</v>
      </c>
      <c r="C30" s="36">
        <v>2</v>
      </c>
      <c r="D30" s="39" t="s">
        <v>253</v>
      </c>
      <c r="E30" s="45">
        <v>51</v>
      </c>
      <c r="F30" s="39"/>
      <c r="G30" s="95">
        <v>736</v>
      </c>
      <c r="H30" s="95">
        <v>736</v>
      </c>
      <c r="I30" s="42" t="s">
        <v>196</v>
      </c>
      <c r="J30" s="76">
        <v>17</v>
      </c>
      <c r="K30" s="96" t="s">
        <v>256</v>
      </c>
      <c r="L30" s="97" t="s">
        <v>522</v>
      </c>
      <c r="M30" s="134">
        <v>787</v>
      </c>
      <c r="N30" s="93">
        <v>782</v>
      </c>
      <c r="O30" s="94">
        <v>12</v>
      </c>
      <c r="P30" s="43">
        <f t="shared" si="1"/>
        <v>0</v>
      </c>
      <c r="Q30" s="43">
        <f t="shared" si="2"/>
        <v>0</v>
      </c>
      <c r="R30" s="43">
        <f t="shared" si="3"/>
        <v>794</v>
      </c>
      <c r="S30" s="43">
        <f t="shared" si="4"/>
        <v>0</v>
      </c>
      <c r="T30" s="44">
        <f t="shared" si="5"/>
        <v>794</v>
      </c>
    </row>
    <row r="31" spans="1:20" x14ac:dyDescent="0.2">
      <c r="A31" s="35">
        <v>23</v>
      </c>
      <c r="B31" s="36" t="s">
        <v>228</v>
      </c>
      <c r="C31" s="36">
        <v>2</v>
      </c>
      <c r="D31" s="39" t="s">
        <v>253</v>
      </c>
      <c r="E31" s="45">
        <v>97</v>
      </c>
      <c r="F31" s="39"/>
      <c r="G31" s="95">
        <v>1730</v>
      </c>
      <c r="H31" s="95">
        <v>1730</v>
      </c>
      <c r="I31" s="42" t="s">
        <v>196</v>
      </c>
      <c r="J31" s="76">
        <v>26</v>
      </c>
      <c r="K31" s="96" t="s">
        <v>257</v>
      </c>
      <c r="L31" s="97" t="s">
        <v>530</v>
      </c>
      <c r="M31" s="134">
        <v>1759</v>
      </c>
      <c r="N31" s="93">
        <v>1481</v>
      </c>
      <c r="O31" s="94">
        <v>36</v>
      </c>
      <c r="P31" s="43">
        <f t="shared" si="1"/>
        <v>0</v>
      </c>
      <c r="Q31" s="43">
        <f t="shared" si="2"/>
        <v>0</v>
      </c>
      <c r="R31" s="43">
        <f t="shared" si="3"/>
        <v>1517</v>
      </c>
      <c r="S31" s="43">
        <f t="shared" si="4"/>
        <v>0</v>
      </c>
      <c r="T31" s="44">
        <f t="shared" si="5"/>
        <v>1517</v>
      </c>
    </row>
    <row r="32" spans="1:20" x14ac:dyDescent="0.2">
      <c r="A32" s="35">
        <v>24</v>
      </c>
      <c r="B32" s="36" t="s">
        <v>228</v>
      </c>
      <c r="C32" s="36">
        <v>2</v>
      </c>
      <c r="D32" s="39" t="s">
        <v>253</v>
      </c>
      <c r="E32" s="45">
        <v>105</v>
      </c>
      <c r="F32" s="39"/>
      <c r="G32" s="95">
        <v>1590</v>
      </c>
      <c r="H32" s="95">
        <v>1590</v>
      </c>
      <c r="I32" s="42" t="s">
        <v>196</v>
      </c>
      <c r="J32" s="76">
        <v>26</v>
      </c>
      <c r="K32" s="96" t="s">
        <v>258</v>
      </c>
      <c r="L32" s="97" t="s">
        <v>530</v>
      </c>
      <c r="M32" s="134">
        <v>1635</v>
      </c>
      <c r="N32" s="93">
        <v>1618</v>
      </c>
      <c r="O32" s="94">
        <v>73</v>
      </c>
      <c r="P32" s="43">
        <f t="shared" si="1"/>
        <v>0</v>
      </c>
      <c r="Q32" s="43">
        <f t="shared" si="2"/>
        <v>0</v>
      </c>
      <c r="R32" s="43">
        <f t="shared" si="3"/>
        <v>1691</v>
      </c>
      <c r="S32" s="43">
        <f t="shared" si="4"/>
        <v>0</v>
      </c>
      <c r="T32" s="44">
        <f t="shared" si="5"/>
        <v>1691</v>
      </c>
    </row>
    <row r="33" spans="1:20" x14ac:dyDescent="0.2">
      <c r="A33" s="35">
        <v>25</v>
      </c>
      <c r="B33" s="36" t="s">
        <v>228</v>
      </c>
      <c r="C33" s="36">
        <v>2</v>
      </c>
      <c r="D33" s="39" t="s">
        <v>253</v>
      </c>
      <c r="E33" s="45">
        <v>115</v>
      </c>
      <c r="F33" s="39"/>
      <c r="G33" s="95">
        <v>3050</v>
      </c>
      <c r="H33" s="95">
        <v>1920</v>
      </c>
      <c r="I33" s="42" t="s">
        <v>196</v>
      </c>
      <c r="J33" s="76">
        <v>26</v>
      </c>
      <c r="K33" s="96" t="s">
        <v>259</v>
      </c>
      <c r="L33" s="97" t="s">
        <v>530</v>
      </c>
      <c r="M33" s="134">
        <v>3063</v>
      </c>
      <c r="N33" s="93">
        <v>3054</v>
      </c>
      <c r="O33" s="94">
        <v>138</v>
      </c>
      <c r="P33" s="43">
        <f t="shared" si="1"/>
        <v>0</v>
      </c>
      <c r="Q33" s="43">
        <f t="shared" si="2"/>
        <v>0</v>
      </c>
      <c r="R33" s="43">
        <f t="shared" si="3"/>
        <v>3192</v>
      </c>
      <c r="S33" s="43">
        <f t="shared" si="4"/>
        <v>0</v>
      </c>
      <c r="T33" s="44">
        <f t="shared" si="5"/>
        <v>3192</v>
      </c>
    </row>
    <row r="34" spans="1:20" x14ac:dyDescent="0.2">
      <c r="A34" s="35">
        <v>26</v>
      </c>
      <c r="B34" s="36" t="s">
        <v>228</v>
      </c>
      <c r="C34" s="36">
        <v>2</v>
      </c>
      <c r="D34" s="39" t="s">
        <v>253</v>
      </c>
      <c r="E34" s="45">
        <v>120</v>
      </c>
      <c r="F34" s="39"/>
      <c r="G34" s="95">
        <v>2747</v>
      </c>
      <c r="H34" s="95">
        <v>2747</v>
      </c>
      <c r="I34" s="42" t="s">
        <v>196</v>
      </c>
      <c r="J34" s="76">
        <v>28</v>
      </c>
      <c r="K34" s="96" t="s">
        <v>260</v>
      </c>
      <c r="L34" s="97" t="s">
        <v>530</v>
      </c>
      <c r="M34" s="134">
        <v>2870</v>
      </c>
      <c r="N34" s="93">
        <v>2717</v>
      </c>
      <c r="O34" s="94"/>
      <c r="P34" s="43">
        <f t="shared" si="1"/>
        <v>0</v>
      </c>
      <c r="Q34" s="43">
        <f t="shared" si="2"/>
        <v>0</v>
      </c>
      <c r="R34" s="43">
        <f t="shared" si="3"/>
        <v>2717</v>
      </c>
      <c r="S34" s="43">
        <f t="shared" si="4"/>
        <v>0</v>
      </c>
      <c r="T34" s="44">
        <f t="shared" si="5"/>
        <v>2717</v>
      </c>
    </row>
    <row r="35" spans="1:20" x14ac:dyDescent="0.2">
      <c r="A35" s="35">
        <v>27</v>
      </c>
      <c r="B35" s="36" t="s">
        <v>228</v>
      </c>
      <c r="C35" s="36">
        <v>2</v>
      </c>
      <c r="D35" s="39" t="s">
        <v>253</v>
      </c>
      <c r="E35" s="45">
        <v>122</v>
      </c>
      <c r="F35" s="39"/>
      <c r="G35" s="95">
        <v>1291</v>
      </c>
      <c r="H35" s="95">
        <v>1278</v>
      </c>
      <c r="I35" s="42" t="s">
        <v>196</v>
      </c>
      <c r="J35" s="76">
        <v>28</v>
      </c>
      <c r="K35" s="96" t="s">
        <v>261</v>
      </c>
      <c r="L35" s="97" t="s">
        <v>530</v>
      </c>
      <c r="M35" s="134">
        <v>1371</v>
      </c>
      <c r="N35" s="93">
        <v>1284</v>
      </c>
      <c r="O35" s="94">
        <v>54</v>
      </c>
      <c r="P35" s="43">
        <f t="shared" si="1"/>
        <v>0</v>
      </c>
      <c r="Q35" s="43">
        <f t="shared" si="2"/>
        <v>0</v>
      </c>
      <c r="R35" s="43">
        <f t="shared" si="3"/>
        <v>1338</v>
      </c>
      <c r="S35" s="43">
        <f t="shared" si="4"/>
        <v>0</v>
      </c>
      <c r="T35" s="44">
        <f t="shared" si="5"/>
        <v>1338</v>
      </c>
    </row>
    <row r="36" spans="1:20" x14ac:dyDescent="0.2">
      <c r="A36" s="35">
        <v>28</v>
      </c>
      <c r="B36" s="36" t="s">
        <v>228</v>
      </c>
      <c r="C36" s="36">
        <v>2</v>
      </c>
      <c r="D36" s="39" t="s">
        <v>253</v>
      </c>
      <c r="E36" s="67">
        <v>135</v>
      </c>
      <c r="F36" s="48">
        <v>137</v>
      </c>
      <c r="G36" s="95">
        <v>3686</v>
      </c>
      <c r="H36" s="95">
        <v>2386</v>
      </c>
      <c r="I36" s="42" t="s">
        <v>196</v>
      </c>
      <c r="J36" s="46">
        <v>26</v>
      </c>
      <c r="K36" s="69" t="s">
        <v>262</v>
      </c>
      <c r="L36" s="39" t="s">
        <v>531</v>
      </c>
      <c r="M36" s="134">
        <v>3828</v>
      </c>
      <c r="N36" s="93">
        <v>3789</v>
      </c>
      <c r="O36" s="95">
        <v>126</v>
      </c>
      <c r="P36" s="43">
        <f t="shared" si="1"/>
        <v>0</v>
      </c>
      <c r="Q36" s="43">
        <f t="shared" si="2"/>
        <v>0</v>
      </c>
      <c r="R36" s="43">
        <f t="shared" si="3"/>
        <v>3915</v>
      </c>
      <c r="S36" s="43">
        <f t="shared" si="4"/>
        <v>0</v>
      </c>
      <c r="T36" s="44">
        <f t="shared" si="5"/>
        <v>3915</v>
      </c>
    </row>
    <row r="37" spans="1:20" x14ac:dyDescent="0.2">
      <c r="A37" s="35">
        <v>29</v>
      </c>
      <c r="B37" s="36" t="s">
        <v>228</v>
      </c>
      <c r="C37" s="36">
        <v>2</v>
      </c>
      <c r="D37" s="39" t="s">
        <v>253</v>
      </c>
      <c r="E37" s="45">
        <v>139</v>
      </c>
      <c r="F37" s="39"/>
      <c r="G37" s="95">
        <v>2218</v>
      </c>
      <c r="H37" s="95">
        <v>1218</v>
      </c>
      <c r="I37" s="42" t="s">
        <v>196</v>
      </c>
      <c r="J37" s="76">
        <v>26</v>
      </c>
      <c r="K37" s="96" t="s">
        <v>263</v>
      </c>
      <c r="L37" s="97" t="s">
        <v>531</v>
      </c>
      <c r="M37" s="134">
        <v>2273</v>
      </c>
      <c r="N37" s="93">
        <v>2245</v>
      </c>
      <c r="O37" s="94">
        <v>71</v>
      </c>
      <c r="P37" s="43">
        <f t="shared" si="1"/>
        <v>0</v>
      </c>
      <c r="Q37" s="43">
        <f t="shared" si="2"/>
        <v>0</v>
      </c>
      <c r="R37" s="43">
        <f t="shared" si="3"/>
        <v>2316</v>
      </c>
      <c r="S37" s="43">
        <f t="shared" si="4"/>
        <v>0</v>
      </c>
      <c r="T37" s="44">
        <f t="shared" si="5"/>
        <v>2316</v>
      </c>
    </row>
    <row r="38" spans="1:20" x14ac:dyDescent="0.2">
      <c r="A38" s="35">
        <v>30</v>
      </c>
      <c r="B38" s="36" t="s">
        <v>228</v>
      </c>
      <c r="C38" s="36">
        <v>2</v>
      </c>
      <c r="D38" s="39" t="s">
        <v>253</v>
      </c>
      <c r="E38" s="45">
        <v>140</v>
      </c>
      <c r="F38" s="39"/>
      <c r="G38" s="95">
        <v>3108</v>
      </c>
      <c r="H38" s="95">
        <v>3108</v>
      </c>
      <c r="I38" s="42" t="s">
        <v>196</v>
      </c>
      <c r="J38" s="76">
        <v>28</v>
      </c>
      <c r="K38" s="96" t="s">
        <v>264</v>
      </c>
      <c r="L38" s="97" t="s">
        <v>532</v>
      </c>
      <c r="M38" s="134">
        <v>3320</v>
      </c>
      <c r="N38" s="93">
        <v>3116</v>
      </c>
      <c r="O38" s="94">
        <v>143</v>
      </c>
      <c r="P38" s="43">
        <f t="shared" si="1"/>
        <v>0</v>
      </c>
      <c r="Q38" s="43">
        <f t="shared" si="2"/>
        <v>0</v>
      </c>
      <c r="R38" s="43">
        <f t="shared" si="3"/>
        <v>3259</v>
      </c>
      <c r="S38" s="43">
        <f t="shared" si="4"/>
        <v>0</v>
      </c>
      <c r="T38" s="44">
        <f t="shared" si="5"/>
        <v>3259</v>
      </c>
    </row>
    <row r="39" spans="1:20" x14ac:dyDescent="0.2">
      <c r="A39" s="35">
        <v>31</v>
      </c>
      <c r="B39" s="36" t="s">
        <v>228</v>
      </c>
      <c r="C39" s="36">
        <v>2</v>
      </c>
      <c r="D39" s="39" t="s">
        <v>253</v>
      </c>
      <c r="E39" s="67">
        <v>147</v>
      </c>
      <c r="F39" s="39"/>
      <c r="G39" s="95">
        <v>4492</v>
      </c>
      <c r="H39" s="95">
        <v>2082</v>
      </c>
      <c r="I39" s="42" t="s">
        <v>196</v>
      </c>
      <c r="J39" s="46">
        <v>26</v>
      </c>
      <c r="K39" s="69" t="s">
        <v>265</v>
      </c>
      <c r="L39" s="39" t="s">
        <v>531</v>
      </c>
      <c r="M39" s="134">
        <v>4543</v>
      </c>
      <c r="N39" s="93">
        <v>1492</v>
      </c>
      <c r="O39" s="95">
        <v>0</v>
      </c>
      <c r="P39" s="43">
        <f t="shared" si="1"/>
        <v>0</v>
      </c>
      <c r="Q39" s="43">
        <f t="shared" si="2"/>
        <v>0</v>
      </c>
      <c r="R39" s="43">
        <f t="shared" si="3"/>
        <v>1492</v>
      </c>
      <c r="S39" s="43">
        <f t="shared" si="4"/>
        <v>0</v>
      </c>
      <c r="T39" s="44">
        <f t="shared" si="5"/>
        <v>1492</v>
      </c>
    </row>
    <row r="40" spans="1:20" x14ac:dyDescent="0.2">
      <c r="A40" s="35">
        <v>32</v>
      </c>
      <c r="B40" s="36" t="s">
        <v>228</v>
      </c>
      <c r="C40" s="36">
        <v>2</v>
      </c>
      <c r="D40" s="47" t="s">
        <v>253</v>
      </c>
      <c r="E40" s="45">
        <v>149</v>
      </c>
      <c r="F40" s="39"/>
      <c r="G40" s="95">
        <v>1976</v>
      </c>
      <c r="H40" s="95">
        <v>1976</v>
      </c>
      <c r="I40" s="42" t="s">
        <v>196</v>
      </c>
      <c r="J40" s="46">
        <v>26</v>
      </c>
      <c r="K40" s="46" t="s">
        <v>266</v>
      </c>
      <c r="L40" s="48" t="s">
        <v>531</v>
      </c>
      <c r="M40" s="36">
        <v>2637</v>
      </c>
      <c r="N40" s="93">
        <v>1992</v>
      </c>
      <c r="O40" s="94">
        <v>0</v>
      </c>
      <c r="P40" s="43">
        <f t="shared" si="1"/>
        <v>0</v>
      </c>
      <c r="Q40" s="43">
        <f t="shared" si="2"/>
        <v>0</v>
      </c>
      <c r="R40" s="43">
        <f t="shared" si="3"/>
        <v>1992</v>
      </c>
      <c r="S40" s="43">
        <f t="shared" si="4"/>
        <v>0</v>
      </c>
      <c r="T40" s="44">
        <f t="shared" si="5"/>
        <v>1992</v>
      </c>
    </row>
    <row r="41" spans="1:20" x14ac:dyDescent="0.2">
      <c r="A41" s="35">
        <v>33</v>
      </c>
      <c r="B41" s="36" t="s">
        <v>228</v>
      </c>
      <c r="C41" s="36">
        <v>2</v>
      </c>
      <c r="D41" s="39" t="s">
        <v>253</v>
      </c>
      <c r="E41" s="45">
        <v>151</v>
      </c>
      <c r="F41" s="39"/>
      <c r="G41" s="95">
        <v>1401</v>
      </c>
      <c r="H41" s="95">
        <v>1277</v>
      </c>
      <c r="I41" s="42" t="s">
        <v>196</v>
      </c>
      <c r="J41" s="76">
        <v>24</v>
      </c>
      <c r="K41" s="96" t="s">
        <v>267</v>
      </c>
      <c r="L41" s="97" t="s">
        <v>531</v>
      </c>
      <c r="M41" s="134">
        <v>1409</v>
      </c>
      <c r="N41" s="93">
        <v>1385</v>
      </c>
      <c r="O41" s="94">
        <v>0</v>
      </c>
      <c r="P41" s="43">
        <f t="shared" ref="P41:P72" si="6">IF($C41=7,SUM($N41+$O41),)</f>
        <v>0</v>
      </c>
      <c r="Q41" s="43">
        <f t="shared" ref="Q41:Q72" si="7">IF($C41=5,SUM($N41+$O41),)</f>
        <v>0</v>
      </c>
      <c r="R41" s="43">
        <f t="shared" si="3"/>
        <v>1385</v>
      </c>
      <c r="S41" s="43">
        <f t="shared" ref="S41:S72" si="8">IF($C41=1,SUM($N41+$O41),)</f>
        <v>0</v>
      </c>
      <c r="T41" s="44">
        <f t="shared" ref="T41:T72" si="9">P41+Q41+R41+S41</f>
        <v>1385</v>
      </c>
    </row>
    <row r="42" spans="1:20" x14ac:dyDescent="0.2">
      <c r="A42" s="35">
        <v>34</v>
      </c>
      <c r="B42" s="36" t="s">
        <v>228</v>
      </c>
      <c r="C42" s="36">
        <v>2</v>
      </c>
      <c r="D42" s="39" t="s">
        <v>253</v>
      </c>
      <c r="E42" s="45">
        <v>160</v>
      </c>
      <c r="F42" s="39"/>
      <c r="G42" s="95">
        <v>5262</v>
      </c>
      <c r="H42" s="95">
        <v>5262</v>
      </c>
      <c r="I42" s="42" t="s">
        <v>196</v>
      </c>
      <c r="J42" s="76">
        <v>29</v>
      </c>
      <c r="K42" s="96" t="s">
        <v>268</v>
      </c>
      <c r="L42" s="97" t="s">
        <v>531</v>
      </c>
      <c r="M42" s="134">
        <v>5393</v>
      </c>
      <c r="N42" s="93">
        <v>5333</v>
      </c>
      <c r="O42" s="94">
        <v>455</v>
      </c>
      <c r="P42" s="43">
        <f t="shared" si="6"/>
        <v>0</v>
      </c>
      <c r="Q42" s="43">
        <f t="shared" si="7"/>
        <v>0</v>
      </c>
      <c r="R42" s="43">
        <f t="shared" si="3"/>
        <v>5788</v>
      </c>
      <c r="S42" s="43">
        <f t="shared" si="8"/>
        <v>0</v>
      </c>
      <c r="T42" s="44">
        <f t="shared" si="9"/>
        <v>5788</v>
      </c>
    </row>
    <row r="43" spans="1:20" x14ac:dyDescent="0.2">
      <c r="A43" s="35">
        <v>35</v>
      </c>
      <c r="B43" s="36" t="s">
        <v>228</v>
      </c>
      <c r="C43" s="36">
        <v>2</v>
      </c>
      <c r="D43" s="39" t="s">
        <v>269</v>
      </c>
      <c r="E43" s="67">
        <v>20</v>
      </c>
      <c r="F43" s="39"/>
      <c r="G43" s="95">
        <v>820</v>
      </c>
      <c r="H43" s="95">
        <v>820</v>
      </c>
      <c r="I43" s="42" t="s">
        <v>270</v>
      </c>
      <c r="J43" s="46">
        <v>7</v>
      </c>
      <c r="K43" s="69" t="s">
        <v>271</v>
      </c>
      <c r="L43" s="39" t="s">
        <v>533</v>
      </c>
      <c r="M43" s="134"/>
      <c r="N43" s="93">
        <v>810</v>
      </c>
      <c r="O43" s="95"/>
      <c r="P43" s="43">
        <f t="shared" si="6"/>
        <v>0</v>
      </c>
      <c r="Q43" s="43">
        <f t="shared" si="7"/>
        <v>0</v>
      </c>
      <c r="R43" s="43">
        <f t="shared" si="3"/>
        <v>810</v>
      </c>
      <c r="S43" s="43">
        <f t="shared" si="8"/>
        <v>0</v>
      </c>
      <c r="T43" s="44">
        <f t="shared" si="9"/>
        <v>810</v>
      </c>
    </row>
    <row r="44" spans="1:20" x14ac:dyDescent="0.2">
      <c r="A44" s="35">
        <v>36</v>
      </c>
      <c r="B44" s="36" t="s">
        <v>228</v>
      </c>
      <c r="C44" s="36">
        <v>2</v>
      </c>
      <c r="D44" s="39" t="s">
        <v>272</v>
      </c>
      <c r="E44" s="67">
        <v>22</v>
      </c>
      <c r="F44" s="39"/>
      <c r="G44" s="95">
        <v>1312</v>
      </c>
      <c r="H44" s="95">
        <v>1312</v>
      </c>
      <c r="I44" s="42" t="s">
        <v>273</v>
      </c>
      <c r="J44" s="46">
        <v>4</v>
      </c>
      <c r="K44" s="46">
        <v>46</v>
      </c>
      <c r="L44" s="39" t="s">
        <v>534</v>
      </c>
      <c r="M44" s="134">
        <v>1562</v>
      </c>
      <c r="N44" s="93">
        <v>453</v>
      </c>
      <c r="O44" s="95">
        <v>55</v>
      </c>
      <c r="P44" s="43">
        <f t="shared" si="6"/>
        <v>0</v>
      </c>
      <c r="Q44" s="43">
        <f t="shared" si="7"/>
        <v>0</v>
      </c>
      <c r="R44" s="43">
        <f t="shared" si="3"/>
        <v>508</v>
      </c>
      <c r="S44" s="43">
        <f t="shared" si="8"/>
        <v>0</v>
      </c>
      <c r="T44" s="44">
        <f t="shared" si="9"/>
        <v>508</v>
      </c>
    </row>
    <row r="45" spans="1:20" x14ac:dyDescent="0.2">
      <c r="A45" s="35">
        <v>37</v>
      </c>
      <c r="B45" s="36" t="s">
        <v>228</v>
      </c>
      <c r="C45" s="36">
        <v>2</v>
      </c>
      <c r="D45" s="39" t="s">
        <v>274</v>
      </c>
      <c r="E45" s="45">
        <v>4</v>
      </c>
      <c r="F45" s="39"/>
      <c r="G45" s="95">
        <v>6290</v>
      </c>
      <c r="H45" s="95">
        <v>4487</v>
      </c>
      <c r="I45" s="42" t="s">
        <v>273</v>
      </c>
      <c r="J45" s="46">
        <v>10</v>
      </c>
      <c r="K45" s="69" t="s">
        <v>208</v>
      </c>
      <c r="L45" s="39" t="s">
        <v>535</v>
      </c>
      <c r="M45" s="134">
        <v>6770</v>
      </c>
      <c r="N45" s="93">
        <v>548</v>
      </c>
      <c r="O45" s="95"/>
      <c r="P45" s="43">
        <f t="shared" si="6"/>
        <v>0</v>
      </c>
      <c r="Q45" s="43">
        <f t="shared" si="7"/>
        <v>0</v>
      </c>
      <c r="R45" s="43">
        <f t="shared" si="3"/>
        <v>548</v>
      </c>
      <c r="S45" s="43">
        <f t="shared" si="8"/>
        <v>0</v>
      </c>
      <c r="T45" s="44">
        <f t="shared" si="9"/>
        <v>548</v>
      </c>
    </row>
    <row r="46" spans="1:20" x14ac:dyDescent="0.2">
      <c r="A46" s="35">
        <v>38</v>
      </c>
      <c r="B46" s="36" t="s">
        <v>228</v>
      </c>
      <c r="C46" s="36">
        <v>2</v>
      </c>
      <c r="D46" s="39" t="s">
        <v>275</v>
      </c>
      <c r="E46" s="45">
        <v>11</v>
      </c>
      <c r="F46" s="39"/>
      <c r="G46" s="95">
        <v>655</v>
      </c>
      <c r="H46" s="95">
        <v>655</v>
      </c>
      <c r="I46" s="42" t="s">
        <v>276</v>
      </c>
      <c r="J46" s="46">
        <v>19</v>
      </c>
      <c r="K46" s="46">
        <v>51</v>
      </c>
      <c r="L46" s="39" t="s">
        <v>536</v>
      </c>
      <c r="M46" s="134">
        <v>882</v>
      </c>
      <c r="N46" s="93">
        <v>391</v>
      </c>
      <c r="O46" s="95">
        <v>12</v>
      </c>
      <c r="P46" s="43">
        <f t="shared" si="6"/>
        <v>0</v>
      </c>
      <c r="Q46" s="43">
        <f t="shared" si="7"/>
        <v>0</v>
      </c>
      <c r="R46" s="43">
        <f t="shared" si="3"/>
        <v>403</v>
      </c>
      <c r="S46" s="43">
        <f t="shared" si="8"/>
        <v>0</v>
      </c>
      <c r="T46" s="44">
        <f t="shared" si="9"/>
        <v>403</v>
      </c>
    </row>
    <row r="47" spans="1:20" x14ac:dyDescent="0.2">
      <c r="A47" s="35">
        <v>39</v>
      </c>
      <c r="B47" s="36" t="s">
        <v>228</v>
      </c>
      <c r="C47" s="36">
        <v>2</v>
      </c>
      <c r="D47" s="47" t="s">
        <v>277</v>
      </c>
      <c r="E47" s="45">
        <v>6</v>
      </c>
      <c r="F47" s="39"/>
      <c r="G47" s="95">
        <v>2846</v>
      </c>
      <c r="H47" s="95">
        <v>0</v>
      </c>
      <c r="I47" s="42" t="s">
        <v>196</v>
      </c>
      <c r="J47" s="76">
        <v>26</v>
      </c>
      <c r="K47" s="46" t="s">
        <v>278</v>
      </c>
      <c r="L47" s="39" t="s">
        <v>537</v>
      </c>
      <c r="M47" s="134">
        <v>3039</v>
      </c>
      <c r="N47" s="93">
        <v>3121</v>
      </c>
      <c r="O47" s="95"/>
      <c r="P47" s="43">
        <f t="shared" si="6"/>
        <v>0</v>
      </c>
      <c r="Q47" s="43">
        <f t="shared" si="7"/>
        <v>0</v>
      </c>
      <c r="R47" s="43">
        <f t="shared" si="3"/>
        <v>3121</v>
      </c>
      <c r="S47" s="43">
        <f t="shared" si="8"/>
        <v>0</v>
      </c>
      <c r="T47" s="44">
        <f t="shared" si="9"/>
        <v>3121</v>
      </c>
    </row>
    <row r="48" spans="1:20" x14ac:dyDescent="0.2">
      <c r="A48" s="35">
        <v>40</v>
      </c>
      <c r="B48" s="36" t="s">
        <v>228</v>
      </c>
      <c r="C48" s="36">
        <v>2</v>
      </c>
      <c r="D48" s="39" t="s">
        <v>279</v>
      </c>
      <c r="E48" s="45">
        <v>53</v>
      </c>
      <c r="F48" s="39"/>
      <c r="G48" s="95">
        <v>2068</v>
      </c>
      <c r="H48" s="95">
        <v>2068</v>
      </c>
      <c r="I48" s="42" t="s">
        <v>196</v>
      </c>
      <c r="J48" s="76">
        <v>16</v>
      </c>
      <c r="K48" s="96" t="s">
        <v>280</v>
      </c>
      <c r="L48" s="97" t="s">
        <v>520</v>
      </c>
      <c r="M48" s="134">
        <v>2115</v>
      </c>
      <c r="N48" s="93">
        <f>2707</f>
        <v>2707</v>
      </c>
      <c r="O48" s="94">
        <v>269</v>
      </c>
      <c r="P48" s="43">
        <f t="shared" si="6"/>
        <v>0</v>
      </c>
      <c r="Q48" s="43">
        <f t="shared" si="7"/>
        <v>0</v>
      </c>
      <c r="R48" s="43">
        <f t="shared" si="3"/>
        <v>2976</v>
      </c>
      <c r="S48" s="43">
        <f t="shared" si="8"/>
        <v>0</v>
      </c>
      <c r="T48" s="44">
        <f t="shared" si="9"/>
        <v>2976</v>
      </c>
    </row>
    <row r="49" spans="1:20" x14ac:dyDescent="0.2">
      <c r="A49" s="35">
        <v>41</v>
      </c>
      <c r="B49" s="36" t="s">
        <v>228</v>
      </c>
      <c r="C49" s="36">
        <v>2</v>
      </c>
      <c r="D49" s="39" t="s">
        <v>279</v>
      </c>
      <c r="E49" s="45">
        <v>57</v>
      </c>
      <c r="F49" s="39"/>
      <c r="G49" s="95">
        <v>4376</v>
      </c>
      <c r="H49" s="95">
        <v>4376</v>
      </c>
      <c r="I49" s="42" t="s">
        <v>196</v>
      </c>
      <c r="J49" s="76">
        <v>16</v>
      </c>
      <c r="K49" s="96" t="s">
        <v>281</v>
      </c>
      <c r="L49" s="97" t="s">
        <v>520</v>
      </c>
      <c r="M49" s="134">
        <v>4407</v>
      </c>
      <c r="N49" s="93">
        <v>1546</v>
      </c>
      <c r="O49" s="94">
        <v>563</v>
      </c>
      <c r="P49" s="43">
        <f t="shared" si="6"/>
        <v>0</v>
      </c>
      <c r="Q49" s="43">
        <f t="shared" si="7"/>
        <v>0</v>
      </c>
      <c r="R49" s="43">
        <f t="shared" si="3"/>
        <v>2109</v>
      </c>
      <c r="S49" s="43">
        <f t="shared" si="8"/>
        <v>0</v>
      </c>
      <c r="T49" s="44">
        <f t="shared" si="9"/>
        <v>2109</v>
      </c>
    </row>
    <row r="50" spans="1:20" x14ac:dyDescent="0.2">
      <c r="A50" s="35">
        <v>42</v>
      </c>
      <c r="B50" s="36" t="s">
        <v>228</v>
      </c>
      <c r="C50" s="36">
        <v>2</v>
      </c>
      <c r="D50" s="39" t="s">
        <v>279</v>
      </c>
      <c r="E50" s="45">
        <v>61</v>
      </c>
      <c r="F50" s="39"/>
      <c r="G50" s="95">
        <v>1075</v>
      </c>
      <c r="H50" s="95"/>
      <c r="I50" s="42" t="s">
        <v>196</v>
      </c>
      <c r="J50" s="76">
        <v>16</v>
      </c>
      <c r="K50" s="96" t="s">
        <v>282</v>
      </c>
      <c r="L50" s="97" t="s">
        <v>520</v>
      </c>
      <c r="M50" s="134">
        <v>1099</v>
      </c>
      <c r="N50" s="93">
        <v>1099</v>
      </c>
      <c r="O50" s="94">
        <v>917</v>
      </c>
      <c r="P50" s="43">
        <f t="shared" si="6"/>
        <v>0</v>
      </c>
      <c r="Q50" s="43">
        <f t="shared" si="7"/>
        <v>0</v>
      </c>
      <c r="R50" s="43">
        <f t="shared" si="3"/>
        <v>2016</v>
      </c>
      <c r="S50" s="43">
        <f t="shared" si="8"/>
        <v>0</v>
      </c>
      <c r="T50" s="44">
        <f t="shared" si="9"/>
        <v>2016</v>
      </c>
    </row>
    <row r="51" spans="1:20" x14ac:dyDescent="0.2">
      <c r="A51" s="35">
        <v>43</v>
      </c>
      <c r="B51" s="60" t="s">
        <v>228</v>
      </c>
      <c r="C51" s="60">
        <v>1</v>
      </c>
      <c r="D51" s="63" t="s">
        <v>279</v>
      </c>
      <c r="E51" s="62">
        <v>75</v>
      </c>
      <c r="F51" s="63"/>
      <c r="G51" s="104">
        <v>291</v>
      </c>
      <c r="H51" s="104">
        <v>291</v>
      </c>
      <c r="I51" s="64" t="s">
        <v>196</v>
      </c>
      <c r="J51" s="98">
        <v>15</v>
      </c>
      <c r="K51" s="99" t="s">
        <v>283</v>
      </c>
      <c r="L51" s="135" t="s">
        <v>538</v>
      </c>
      <c r="M51" s="136">
        <v>291</v>
      </c>
      <c r="N51" s="100">
        <v>970</v>
      </c>
      <c r="O51" s="101">
        <v>279</v>
      </c>
      <c r="P51" s="66">
        <f t="shared" si="6"/>
        <v>0</v>
      </c>
      <c r="Q51" s="66">
        <f t="shared" si="7"/>
        <v>0</v>
      </c>
      <c r="R51" s="66"/>
      <c r="S51" s="66">
        <f t="shared" si="8"/>
        <v>1249</v>
      </c>
      <c r="T51" s="44">
        <f t="shared" si="9"/>
        <v>1249</v>
      </c>
    </row>
    <row r="52" spans="1:20" x14ac:dyDescent="0.2">
      <c r="A52" s="35">
        <v>44</v>
      </c>
      <c r="B52" s="36" t="s">
        <v>228</v>
      </c>
      <c r="C52" s="36">
        <v>2</v>
      </c>
      <c r="D52" s="39" t="s">
        <v>279</v>
      </c>
      <c r="E52" s="45">
        <v>87</v>
      </c>
      <c r="F52" s="39"/>
      <c r="G52" s="95">
        <v>1557</v>
      </c>
      <c r="H52" s="95">
        <v>1557</v>
      </c>
      <c r="I52" s="42" t="s">
        <v>196</v>
      </c>
      <c r="J52" s="76">
        <v>15</v>
      </c>
      <c r="K52" s="96" t="s">
        <v>284</v>
      </c>
      <c r="L52" s="97" t="s">
        <v>538</v>
      </c>
      <c r="M52" s="134">
        <v>1629</v>
      </c>
      <c r="N52" s="93">
        <v>1602</v>
      </c>
      <c r="O52" s="94">
        <v>170</v>
      </c>
      <c r="P52" s="43">
        <f t="shared" si="6"/>
        <v>0</v>
      </c>
      <c r="Q52" s="43">
        <f t="shared" si="7"/>
        <v>0</v>
      </c>
      <c r="R52" s="43">
        <f t="shared" ref="R52:R64" si="10">IF($C52=2,SUM($N52+$O52),)</f>
        <v>1772</v>
      </c>
      <c r="S52" s="43">
        <f t="shared" si="8"/>
        <v>0</v>
      </c>
      <c r="T52" s="44">
        <f t="shared" si="9"/>
        <v>1772</v>
      </c>
    </row>
    <row r="53" spans="1:20" x14ac:dyDescent="0.2">
      <c r="A53" s="35">
        <v>45</v>
      </c>
      <c r="B53" s="36" t="s">
        <v>228</v>
      </c>
      <c r="C53" s="36">
        <v>2</v>
      </c>
      <c r="D53" s="39" t="s">
        <v>279</v>
      </c>
      <c r="E53" s="67">
        <v>134</v>
      </c>
      <c r="F53" s="39"/>
      <c r="G53" s="95">
        <v>9410</v>
      </c>
      <c r="H53" s="95">
        <v>8300</v>
      </c>
      <c r="I53" s="42" t="s">
        <v>196</v>
      </c>
      <c r="J53" s="46">
        <v>18</v>
      </c>
      <c r="K53" s="69" t="s">
        <v>285</v>
      </c>
      <c r="L53" s="39" t="s">
        <v>538</v>
      </c>
      <c r="M53" s="134">
        <v>9773</v>
      </c>
      <c r="N53" s="93">
        <v>8930</v>
      </c>
      <c r="O53" s="95">
        <v>1060</v>
      </c>
      <c r="P53" s="43">
        <f t="shared" si="6"/>
        <v>0</v>
      </c>
      <c r="Q53" s="43">
        <f t="shared" si="7"/>
        <v>0</v>
      </c>
      <c r="R53" s="43">
        <f t="shared" si="10"/>
        <v>9990</v>
      </c>
      <c r="S53" s="43">
        <f t="shared" si="8"/>
        <v>0</v>
      </c>
      <c r="T53" s="44">
        <f t="shared" si="9"/>
        <v>9990</v>
      </c>
    </row>
    <row r="54" spans="1:20" x14ac:dyDescent="0.2">
      <c r="A54" s="35">
        <v>46</v>
      </c>
      <c r="B54" s="36" t="s">
        <v>228</v>
      </c>
      <c r="C54" s="36">
        <v>2</v>
      </c>
      <c r="D54" s="39" t="s">
        <v>279</v>
      </c>
      <c r="E54" s="45">
        <v>142</v>
      </c>
      <c r="F54" s="39"/>
      <c r="G54" s="95">
        <v>1193</v>
      </c>
      <c r="H54" s="95">
        <v>1193</v>
      </c>
      <c r="I54" s="42" t="s">
        <v>196</v>
      </c>
      <c r="J54" s="76">
        <v>18</v>
      </c>
      <c r="K54" s="96" t="s">
        <v>286</v>
      </c>
      <c r="L54" s="97" t="s">
        <v>538</v>
      </c>
      <c r="M54" s="134">
        <v>1237</v>
      </c>
      <c r="N54" s="93">
        <v>1194</v>
      </c>
      <c r="O54" s="94">
        <v>262</v>
      </c>
      <c r="P54" s="43">
        <f t="shared" si="6"/>
        <v>0</v>
      </c>
      <c r="Q54" s="43">
        <f t="shared" si="7"/>
        <v>0</v>
      </c>
      <c r="R54" s="43">
        <f t="shared" si="10"/>
        <v>1456</v>
      </c>
      <c r="S54" s="43">
        <f t="shared" si="8"/>
        <v>0</v>
      </c>
      <c r="T54" s="44">
        <f t="shared" si="9"/>
        <v>1456</v>
      </c>
    </row>
    <row r="55" spans="1:20" x14ac:dyDescent="0.2">
      <c r="A55" s="35">
        <v>47</v>
      </c>
      <c r="B55" s="36" t="s">
        <v>228</v>
      </c>
      <c r="C55" s="36">
        <v>2</v>
      </c>
      <c r="D55" s="39" t="s">
        <v>287</v>
      </c>
      <c r="E55" s="67">
        <v>37</v>
      </c>
      <c r="F55" s="39"/>
      <c r="G55" s="95">
        <v>12938</v>
      </c>
      <c r="H55" s="95">
        <v>11938</v>
      </c>
      <c r="I55" s="42" t="s">
        <v>276</v>
      </c>
      <c r="J55" s="46">
        <v>10</v>
      </c>
      <c r="K55" s="46">
        <v>117</v>
      </c>
      <c r="L55" s="39" t="s">
        <v>539</v>
      </c>
      <c r="M55" s="134">
        <v>13358</v>
      </c>
      <c r="N55" s="93">
        <v>1277</v>
      </c>
      <c r="O55" s="95">
        <v>42</v>
      </c>
      <c r="P55" s="43">
        <f t="shared" si="6"/>
        <v>0</v>
      </c>
      <c r="Q55" s="43">
        <f t="shared" si="7"/>
        <v>0</v>
      </c>
      <c r="R55" s="43">
        <f t="shared" si="10"/>
        <v>1319</v>
      </c>
      <c r="S55" s="43">
        <f t="shared" si="8"/>
        <v>0</v>
      </c>
      <c r="T55" s="44">
        <f t="shared" si="9"/>
        <v>1319</v>
      </c>
    </row>
    <row r="56" spans="1:20" x14ac:dyDescent="0.2">
      <c r="A56" s="35">
        <v>48</v>
      </c>
      <c r="B56" s="36" t="s">
        <v>228</v>
      </c>
      <c r="C56" s="36">
        <v>2</v>
      </c>
      <c r="D56" s="39" t="s">
        <v>287</v>
      </c>
      <c r="E56" s="67">
        <v>81</v>
      </c>
      <c r="F56" s="39"/>
      <c r="G56" s="95">
        <v>896</v>
      </c>
      <c r="H56" s="95">
        <v>860</v>
      </c>
      <c r="I56" s="42" t="s">
        <v>276</v>
      </c>
      <c r="J56" s="46">
        <v>10</v>
      </c>
      <c r="K56" s="46">
        <v>26</v>
      </c>
      <c r="L56" s="39" t="s">
        <v>540</v>
      </c>
      <c r="M56" s="134">
        <v>1111</v>
      </c>
      <c r="N56" s="93">
        <v>339</v>
      </c>
      <c r="O56" s="95">
        <v>48</v>
      </c>
      <c r="P56" s="43">
        <f t="shared" si="6"/>
        <v>0</v>
      </c>
      <c r="Q56" s="43">
        <f t="shared" si="7"/>
        <v>0</v>
      </c>
      <c r="R56" s="43">
        <f t="shared" si="10"/>
        <v>387</v>
      </c>
      <c r="S56" s="43">
        <f t="shared" si="8"/>
        <v>0</v>
      </c>
      <c r="T56" s="44">
        <f t="shared" si="9"/>
        <v>387</v>
      </c>
    </row>
    <row r="57" spans="1:20" x14ac:dyDescent="0.2">
      <c r="A57" s="35">
        <v>49</v>
      </c>
      <c r="B57" s="36" t="s">
        <v>228</v>
      </c>
      <c r="C57" s="36">
        <v>2</v>
      </c>
      <c r="D57" s="39" t="s">
        <v>288</v>
      </c>
      <c r="E57" s="45">
        <v>6</v>
      </c>
      <c r="F57" s="39"/>
      <c r="G57" s="95">
        <v>284</v>
      </c>
      <c r="H57" s="95"/>
      <c r="I57" s="42" t="s">
        <v>196</v>
      </c>
      <c r="J57" s="76">
        <v>16</v>
      </c>
      <c r="K57" s="96" t="s">
        <v>289</v>
      </c>
      <c r="L57" s="97" t="s">
        <v>520</v>
      </c>
      <c r="M57" s="134">
        <v>321</v>
      </c>
      <c r="N57" s="93">
        <v>286</v>
      </c>
      <c r="O57" s="94">
        <v>168</v>
      </c>
      <c r="P57" s="43">
        <f t="shared" si="6"/>
        <v>0</v>
      </c>
      <c r="Q57" s="43">
        <f t="shared" si="7"/>
        <v>0</v>
      </c>
      <c r="R57" s="43">
        <f t="shared" si="10"/>
        <v>454</v>
      </c>
      <c r="S57" s="43">
        <f t="shared" si="8"/>
        <v>0</v>
      </c>
      <c r="T57" s="44">
        <f t="shared" si="9"/>
        <v>454</v>
      </c>
    </row>
    <row r="58" spans="1:20" x14ac:dyDescent="0.2">
      <c r="A58" s="35">
        <v>50</v>
      </c>
      <c r="B58" s="36" t="s">
        <v>228</v>
      </c>
      <c r="C58" s="36">
        <v>2</v>
      </c>
      <c r="D58" s="39" t="s">
        <v>290</v>
      </c>
      <c r="E58" s="45">
        <v>7</v>
      </c>
      <c r="F58" s="39"/>
      <c r="G58" s="95">
        <v>642</v>
      </c>
      <c r="H58" s="95">
        <v>642</v>
      </c>
      <c r="I58" s="42" t="s">
        <v>276</v>
      </c>
      <c r="J58" s="46">
        <v>19</v>
      </c>
      <c r="K58" s="46">
        <v>37</v>
      </c>
      <c r="L58" s="39" t="s">
        <v>536</v>
      </c>
      <c r="M58" s="134">
        <v>899</v>
      </c>
      <c r="N58" s="93">
        <v>345</v>
      </c>
      <c r="O58" s="95">
        <v>12</v>
      </c>
      <c r="P58" s="43">
        <f t="shared" si="6"/>
        <v>0</v>
      </c>
      <c r="Q58" s="43">
        <f t="shared" si="7"/>
        <v>0</v>
      </c>
      <c r="R58" s="43">
        <f t="shared" si="10"/>
        <v>357</v>
      </c>
      <c r="S58" s="43">
        <f t="shared" si="8"/>
        <v>0</v>
      </c>
      <c r="T58" s="44">
        <f t="shared" si="9"/>
        <v>357</v>
      </c>
    </row>
    <row r="59" spans="1:20" x14ac:dyDescent="0.2">
      <c r="A59" s="35">
        <v>51</v>
      </c>
      <c r="B59" s="36" t="s">
        <v>228</v>
      </c>
      <c r="C59" s="36">
        <v>2</v>
      </c>
      <c r="D59" s="39" t="s">
        <v>291</v>
      </c>
      <c r="E59" s="67">
        <v>1</v>
      </c>
      <c r="F59" s="39"/>
      <c r="G59" s="95">
        <v>1330</v>
      </c>
      <c r="H59" s="95">
        <v>457</v>
      </c>
      <c r="I59" s="42" t="s">
        <v>196</v>
      </c>
      <c r="J59" s="76">
        <v>26</v>
      </c>
      <c r="K59" s="96" t="s">
        <v>292</v>
      </c>
      <c r="L59" s="97" t="s">
        <v>537</v>
      </c>
      <c r="M59" s="134">
        <v>1343</v>
      </c>
      <c r="N59" s="93">
        <v>359</v>
      </c>
      <c r="O59" s="94">
        <v>180</v>
      </c>
      <c r="P59" s="43">
        <f t="shared" si="6"/>
        <v>0</v>
      </c>
      <c r="Q59" s="43">
        <f t="shared" si="7"/>
        <v>0</v>
      </c>
      <c r="R59" s="43">
        <f t="shared" si="10"/>
        <v>539</v>
      </c>
      <c r="S59" s="43">
        <f t="shared" si="8"/>
        <v>0</v>
      </c>
      <c r="T59" s="44">
        <f t="shared" si="9"/>
        <v>539</v>
      </c>
    </row>
    <row r="60" spans="1:20" x14ac:dyDescent="0.2">
      <c r="A60" s="35">
        <v>52</v>
      </c>
      <c r="B60" s="36" t="s">
        <v>228</v>
      </c>
      <c r="C60" s="36">
        <v>2</v>
      </c>
      <c r="D60" s="39" t="s">
        <v>293</v>
      </c>
      <c r="E60" s="45">
        <v>2</v>
      </c>
      <c r="F60" s="47">
        <v>4</v>
      </c>
      <c r="G60" s="95">
        <v>780</v>
      </c>
      <c r="H60" s="95">
        <v>227</v>
      </c>
      <c r="I60" s="42" t="s">
        <v>196</v>
      </c>
      <c r="J60" s="76">
        <v>28</v>
      </c>
      <c r="K60" s="96" t="s">
        <v>294</v>
      </c>
      <c r="L60" s="97" t="s">
        <v>532</v>
      </c>
      <c r="M60" s="134">
        <v>806</v>
      </c>
      <c r="N60" s="93">
        <v>405</v>
      </c>
      <c r="O60" s="94">
        <v>109</v>
      </c>
      <c r="P60" s="43">
        <f t="shared" si="6"/>
        <v>0</v>
      </c>
      <c r="Q60" s="43">
        <f t="shared" si="7"/>
        <v>0</v>
      </c>
      <c r="R60" s="43">
        <f t="shared" si="10"/>
        <v>514</v>
      </c>
      <c r="S60" s="43">
        <f t="shared" si="8"/>
        <v>0</v>
      </c>
      <c r="T60" s="44">
        <f t="shared" si="9"/>
        <v>514</v>
      </c>
    </row>
    <row r="61" spans="1:20" x14ac:dyDescent="0.2">
      <c r="A61" s="35">
        <v>53</v>
      </c>
      <c r="B61" s="36" t="s">
        <v>228</v>
      </c>
      <c r="C61" s="36">
        <v>2</v>
      </c>
      <c r="D61" s="39" t="s">
        <v>295</v>
      </c>
      <c r="E61" s="67">
        <v>1</v>
      </c>
      <c r="F61" s="39"/>
      <c r="G61" s="95">
        <v>333</v>
      </c>
      <c r="H61" s="95"/>
      <c r="I61" s="42" t="s">
        <v>196</v>
      </c>
      <c r="J61" s="76">
        <v>18</v>
      </c>
      <c r="K61" s="96" t="s">
        <v>296</v>
      </c>
      <c r="L61" s="97" t="s">
        <v>541</v>
      </c>
      <c r="M61" s="134">
        <v>344</v>
      </c>
      <c r="N61" s="93">
        <v>336</v>
      </c>
      <c r="O61" s="94">
        <v>312</v>
      </c>
      <c r="P61" s="43">
        <f t="shared" si="6"/>
        <v>0</v>
      </c>
      <c r="Q61" s="43">
        <f t="shared" si="7"/>
        <v>0</v>
      </c>
      <c r="R61" s="43">
        <f t="shared" si="10"/>
        <v>648</v>
      </c>
      <c r="S61" s="43">
        <f t="shared" si="8"/>
        <v>0</v>
      </c>
      <c r="T61" s="44">
        <f t="shared" si="9"/>
        <v>648</v>
      </c>
    </row>
    <row r="62" spans="1:20" x14ac:dyDescent="0.2">
      <c r="A62" s="35">
        <v>54</v>
      </c>
      <c r="B62" s="36" t="s">
        <v>228</v>
      </c>
      <c r="C62" s="36">
        <v>2</v>
      </c>
      <c r="D62" s="39" t="s">
        <v>295</v>
      </c>
      <c r="E62" s="45">
        <v>2</v>
      </c>
      <c r="F62" s="47" t="s">
        <v>6</v>
      </c>
      <c r="G62" s="95">
        <v>4481</v>
      </c>
      <c r="H62" s="95">
        <v>4481</v>
      </c>
      <c r="I62" s="42" t="s">
        <v>196</v>
      </c>
      <c r="J62" s="76">
        <v>17</v>
      </c>
      <c r="K62" s="96" t="s">
        <v>297</v>
      </c>
      <c r="L62" s="97" t="s">
        <v>541</v>
      </c>
      <c r="M62" s="134">
        <v>4701</v>
      </c>
      <c r="N62" s="93">
        <v>4506</v>
      </c>
      <c r="O62" s="94"/>
      <c r="P62" s="43">
        <f t="shared" si="6"/>
        <v>0</v>
      </c>
      <c r="Q62" s="43">
        <f t="shared" si="7"/>
        <v>0</v>
      </c>
      <c r="R62" s="43">
        <f t="shared" si="10"/>
        <v>4506</v>
      </c>
      <c r="S62" s="43">
        <f t="shared" si="8"/>
        <v>0</v>
      </c>
      <c r="T62" s="44">
        <f t="shared" si="9"/>
        <v>4506</v>
      </c>
    </row>
    <row r="63" spans="1:20" x14ac:dyDescent="0.2">
      <c r="A63" s="35">
        <v>55</v>
      </c>
      <c r="B63" s="36" t="s">
        <v>228</v>
      </c>
      <c r="C63" s="36">
        <v>2</v>
      </c>
      <c r="D63" s="39" t="s">
        <v>295</v>
      </c>
      <c r="E63" s="38">
        <v>2</v>
      </c>
      <c r="F63" s="39"/>
      <c r="G63" s="95">
        <v>980</v>
      </c>
      <c r="H63" s="95"/>
      <c r="I63" s="42" t="s">
        <v>196</v>
      </c>
      <c r="J63" s="76">
        <v>17</v>
      </c>
      <c r="K63" s="96" t="s">
        <v>298</v>
      </c>
      <c r="L63" s="97" t="s">
        <v>541</v>
      </c>
      <c r="M63" s="134">
        <v>1044</v>
      </c>
      <c r="N63" s="93">
        <v>1037</v>
      </c>
      <c r="O63" s="94">
        <v>1047</v>
      </c>
      <c r="P63" s="43">
        <f t="shared" si="6"/>
        <v>0</v>
      </c>
      <c r="Q63" s="43">
        <f t="shared" si="7"/>
        <v>0</v>
      </c>
      <c r="R63" s="43">
        <f t="shared" si="10"/>
        <v>2084</v>
      </c>
      <c r="S63" s="43">
        <f t="shared" si="8"/>
        <v>0</v>
      </c>
      <c r="T63" s="44">
        <f t="shared" si="9"/>
        <v>2084</v>
      </c>
    </row>
    <row r="64" spans="1:20" x14ac:dyDescent="0.2">
      <c r="A64" s="35">
        <v>56</v>
      </c>
      <c r="B64" s="36" t="s">
        <v>228</v>
      </c>
      <c r="C64" s="36">
        <v>2</v>
      </c>
      <c r="D64" s="39" t="s">
        <v>295</v>
      </c>
      <c r="E64" s="67">
        <v>7</v>
      </c>
      <c r="F64" s="102" t="s">
        <v>6</v>
      </c>
      <c r="G64" s="95">
        <v>8695</v>
      </c>
      <c r="H64" s="95">
        <v>7805</v>
      </c>
      <c r="I64" s="42" t="s">
        <v>196</v>
      </c>
      <c r="J64" s="76">
        <v>18</v>
      </c>
      <c r="K64" s="96" t="s">
        <v>299</v>
      </c>
      <c r="L64" s="39" t="s">
        <v>541</v>
      </c>
      <c r="M64" s="134">
        <v>8827</v>
      </c>
      <c r="N64" s="93">
        <v>8756</v>
      </c>
      <c r="O64" s="95">
        <v>844</v>
      </c>
      <c r="P64" s="43">
        <f t="shared" si="6"/>
        <v>0</v>
      </c>
      <c r="Q64" s="43">
        <f t="shared" si="7"/>
        <v>0</v>
      </c>
      <c r="R64" s="43">
        <f t="shared" si="10"/>
        <v>9600</v>
      </c>
      <c r="S64" s="43">
        <f t="shared" si="8"/>
        <v>0</v>
      </c>
      <c r="T64" s="44">
        <f t="shared" si="9"/>
        <v>9600</v>
      </c>
    </row>
    <row r="65" spans="1:20" x14ac:dyDescent="0.2">
      <c r="A65" s="35">
        <v>57</v>
      </c>
      <c r="B65" s="60" t="s">
        <v>228</v>
      </c>
      <c r="C65" s="60">
        <v>1</v>
      </c>
      <c r="D65" s="61" t="s">
        <v>295</v>
      </c>
      <c r="E65" s="62">
        <v>20</v>
      </c>
      <c r="F65" s="61" t="s">
        <v>9</v>
      </c>
      <c r="G65" s="104">
        <v>473</v>
      </c>
      <c r="H65" s="104">
        <v>473</v>
      </c>
      <c r="I65" s="64" t="s">
        <v>196</v>
      </c>
      <c r="J65" s="98">
        <v>17</v>
      </c>
      <c r="K65" s="65" t="s">
        <v>300</v>
      </c>
      <c r="L65" s="63" t="s">
        <v>541</v>
      </c>
      <c r="M65" s="136">
        <v>483</v>
      </c>
      <c r="N65" s="103">
        <v>482</v>
      </c>
      <c r="O65" s="104"/>
      <c r="P65" s="66">
        <f t="shared" si="6"/>
        <v>0</v>
      </c>
      <c r="Q65" s="66">
        <f t="shared" si="7"/>
        <v>0</v>
      </c>
      <c r="R65" s="66"/>
      <c r="S65" s="66">
        <f t="shared" si="8"/>
        <v>482</v>
      </c>
      <c r="T65" s="44">
        <f t="shared" si="9"/>
        <v>482</v>
      </c>
    </row>
    <row r="66" spans="1:20" x14ac:dyDescent="0.2">
      <c r="A66" s="35">
        <v>58</v>
      </c>
      <c r="B66" s="36" t="s">
        <v>228</v>
      </c>
      <c r="C66" s="36">
        <v>2</v>
      </c>
      <c r="D66" s="39" t="s">
        <v>295</v>
      </c>
      <c r="E66" s="45">
        <v>20</v>
      </c>
      <c r="F66" s="39"/>
      <c r="G66" s="95">
        <v>175</v>
      </c>
      <c r="H66" s="95"/>
      <c r="I66" s="42" t="s">
        <v>196</v>
      </c>
      <c r="J66" s="76">
        <v>17</v>
      </c>
      <c r="K66" s="96" t="s">
        <v>301</v>
      </c>
      <c r="L66" s="97" t="s">
        <v>541</v>
      </c>
      <c r="M66" s="134">
        <v>180</v>
      </c>
      <c r="N66" s="93">
        <v>180</v>
      </c>
      <c r="O66" s="94">
        <v>166</v>
      </c>
      <c r="P66" s="43">
        <f t="shared" si="6"/>
        <v>0</v>
      </c>
      <c r="Q66" s="43">
        <f t="shared" si="7"/>
        <v>0</v>
      </c>
      <c r="R66" s="43">
        <f t="shared" ref="R66:R87" si="11">IF($C66=2,SUM($N66+$O66),)</f>
        <v>346</v>
      </c>
      <c r="S66" s="43">
        <f t="shared" si="8"/>
        <v>0</v>
      </c>
      <c r="T66" s="44">
        <f t="shared" si="9"/>
        <v>346</v>
      </c>
    </row>
    <row r="67" spans="1:20" x14ac:dyDescent="0.2">
      <c r="A67" s="35">
        <v>59</v>
      </c>
      <c r="B67" s="36" t="s">
        <v>228</v>
      </c>
      <c r="C67" s="36">
        <v>2</v>
      </c>
      <c r="D67" s="39" t="s">
        <v>295</v>
      </c>
      <c r="E67" s="67">
        <v>27</v>
      </c>
      <c r="F67" s="39"/>
      <c r="G67" s="95">
        <v>6022</v>
      </c>
      <c r="H67" s="95">
        <v>6022</v>
      </c>
      <c r="I67" s="42" t="s">
        <v>196</v>
      </c>
      <c r="J67" s="46">
        <v>18</v>
      </c>
      <c r="K67" s="69" t="s">
        <v>302</v>
      </c>
      <c r="L67" s="39" t="s">
        <v>542</v>
      </c>
      <c r="M67" s="134">
        <v>7255</v>
      </c>
      <c r="N67" s="93">
        <v>6106</v>
      </c>
      <c r="O67" s="95">
        <v>602</v>
      </c>
      <c r="P67" s="43">
        <f t="shared" si="6"/>
        <v>0</v>
      </c>
      <c r="Q67" s="43">
        <f t="shared" si="7"/>
        <v>0</v>
      </c>
      <c r="R67" s="43">
        <f t="shared" si="11"/>
        <v>6708</v>
      </c>
      <c r="S67" s="43">
        <f t="shared" si="8"/>
        <v>0</v>
      </c>
      <c r="T67" s="44">
        <f t="shared" si="9"/>
        <v>6708</v>
      </c>
    </row>
    <row r="68" spans="1:20" x14ac:dyDescent="0.2">
      <c r="A68" s="35">
        <v>60</v>
      </c>
      <c r="B68" s="36" t="s">
        <v>228</v>
      </c>
      <c r="C68" s="36">
        <v>2</v>
      </c>
      <c r="D68" s="39" t="s">
        <v>295</v>
      </c>
      <c r="E68" s="45">
        <v>28</v>
      </c>
      <c r="F68" s="39"/>
      <c r="G68" s="95">
        <v>369</v>
      </c>
      <c r="H68" s="95"/>
      <c r="I68" s="42" t="s">
        <v>196</v>
      </c>
      <c r="J68" s="76">
        <v>17</v>
      </c>
      <c r="K68" s="96" t="s">
        <v>303</v>
      </c>
      <c r="L68" s="97" t="s">
        <v>522</v>
      </c>
      <c r="M68" s="134">
        <v>387</v>
      </c>
      <c r="N68" s="93">
        <v>387</v>
      </c>
      <c r="O68" s="94">
        <v>375</v>
      </c>
      <c r="P68" s="43">
        <f t="shared" si="6"/>
        <v>0</v>
      </c>
      <c r="Q68" s="43">
        <f t="shared" si="7"/>
        <v>0</v>
      </c>
      <c r="R68" s="43">
        <f t="shared" si="11"/>
        <v>762</v>
      </c>
      <c r="S68" s="43">
        <f t="shared" si="8"/>
        <v>0</v>
      </c>
      <c r="T68" s="44">
        <f t="shared" si="9"/>
        <v>762</v>
      </c>
    </row>
    <row r="69" spans="1:20" x14ac:dyDescent="0.2">
      <c r="A69" s="35">
        <v>61</v>
      </c>
      <c r="B69" s="36" t="s">
        <v>228</v>
      </c>
      <c r="C69" s="36">
        <v>2</v>
      </c>
      <c r="D69" s="39" t="s">
        <v>295</v>
      </c>
      <c r="E69" s="67">
        <v>29</v>
      </c>
      <c r="F69" s="39"/>
      <c r="G69" s="95">
        <v>417</v>
      </c>
      <c r="H69" s="95">
        <v>417</v>
      </c>
      <c r="I69" s="42" t="s">
        <v>196</v>
      </c>
      <c r="J69" s="46">
        <v>18</v>
      </c>
      <c r="K69" s="69" t="s">
        <v>304</v>
      </c>
      <c r="L69" s="39" t="s">
        <v>543</v>
      </c>
      <c r="M69" s="134">
        <v>927</v>
      </c>
      <c r="N69" s="93">
        <v>421</v>
      </c>
      <c r="O69" s="95">
        <v>172</v>
      </c>
      <c r="P69" s="43">
        <f t="shared" si="6"/>
        <v>0</v>
      </c>
      <c r="Q69" s="43">
        <f t="shared" si="7"/>
        <v>0</v>
      </c>
      <c r="R69" s="43">
        <f t="shared" si="11"/>
        <v>593</v>
      </c>
      <c r="S69" s="43">
        <f t="shared" si="8"/>
        <v>0</v>
      </c>
      <c r="T69" s="44">
        <f t="shared" si="9"/>
        <v>593</v>
      </c>
    </row>
    <row r="70" spans="1:20" x14ac:dyDescent="0.2">
      <c r="A70" s="35">
        <v>62</v>
      </c>
      <c r="B70" s="36" t="s">
        <v>228</v>
      </c>
      <c r="C70" s="36">
        <v>2</v>
      </c>
      <c r="D70" s="39" t="s">
        <v>295</v>
      </c>
      <c r="E70" s="67">
        <v>31</v>
      </c>
      <c r="F70" s="39"/>
      <c r="G70" s="95">
        <v>95</v>
      </c>
      <c r="H70" s="95">
        <v>95</v>
      </c>
      <c r="I70" s="42" t="s">
        <v>196</v>
      </c>
      <c r="J70" s="46">
        <v>18</v>
      </c>
      <c r="K70" s="69" t="s">
        <v>305</v>
      </c>
      <c r="L70" s="39" t="s">
        <v>543</v>
      </c>
      <c r="M70" s="134">
        <v>601</v>
      </c>
      <c r="N70" s="93">
        <v>98</v>
      </c>
      <c r="O70" s="95"/>
      <c r="P70" s="43">
        <f t="shared" si="6"/>
        <v>0</v>
      </c>
      <c r="Q70" s="43">
        <f t="shared" si="7"/>
        <v>0</v>
      </c>
      <c r="R70" s="43">
        <f t="shared" si="11"/>
        <v>98</v>
      </c>
      <c r="S70" s="43">
        <f t="shared" si="8"/>
        <v>0</v>
      </c>
      <c r="T70" s="44">
        <f t="shared" si="9"/>
        <v>98</v>
      </c>
    </row>
    <row r="71" spans="1:20" x14ac:dyDescent="0.2">
      <c r="A71" s="35">
        <v>63</v>
      </c>
      <c r="B71" s="36" t="s">
        <v>228</v>
      </c>
      <c r="C71" s="36">
        <v>2</v>
      </c>
      <c r="D71" s="39" t="s">
        <v>295</v>
      </c>
      <c r="E71" s="45">
        <v>38</v>
      </c>
      <c r="F71" s="39"/>
      <c r="G71" s="95">
        <v>328</v>
      </c>
      <c r="H71" s="95"/>
      <c r="I71" s="42" t="s">
        <v>196</v>
      </c>
      <c r="J71" s="76">
        <v>17</v>
      </c>
      <c r="K71" s="96" t="s">
        <v>306</v>
      </c>
      <c r="L71" s="97" t="s">
        <v>522</v>
      </c>
      <c r="M71" s="134">
        <v>341</v>
      </c>
      <c r="N71" s="93">
        <v>341</v>
      </c>
      <c r="O71" s="94">
        <v>329</v>
      </c>
      <c r="P71" s="43">
        <f t="shared" si="6"/>
        <v>0</v>
      </c>
      <c r="Q71" s="43">
        <f t="shared" si="7"/>
        <v>0</v>
      </c>
      <c r="R71" s="43">
        <f t="shared" si="11"/>
        <v>670</v>
      </c>
      <c r="S71" s="43">
        <f t="shared" si="8"/>
        <v>0</v>
      </c>
      <c r="T71" s="44">
        <f t="shared" si="9"/>
        <v>670</v>
      </c>
    </row>
    <row r="72" spans="1:20" x14ac:dyDescent="0.2">
      <c r="A72" s="35">
        <v>64</v>
      </c>
      <c r="B72" s="36" t="s">
        <v>228</v>
      </c>
      <c r="C72" s="36">
        <v>2</v>
      </c>
      <c r="D72" s="39" t="s">
        <v>307</v>
      </c>
      <c r="E72" s="45">
        <v>43</v>
      </c>
      <c r="F72" s="47">
        <v>45</v>
      </c>
      <c r="G72" s="95">
        <v>864</v>
      </c>
      <c r="H72" s="95">
        <v>521</v>
      </c>
      <c r="I72" s="42" t="s">
        <v>196</v>
      </c>
      <c r="J72" s="76">
        <v>45</v>
      </c>
      <c r="K72" s="96" t="s">
        <v>188</v>
      </c>
      <c r="L72" s="97" t="s">
        <v>544</v>
      </c>
      <c r="M72" s="134">
        <v>886</v>
      </c>
      <c r="N72" s="93">
        <v>445</v>
      </c>
      <c r="O72" s="94"/>
      <c r="P72" s="43">
        <f t="shared" si="6"/>
        <v>0</v>
      </c>
      <c r="Q72" s="43">
        <f t="shared" si="7"/>
        <v>0</v>
      </c>
      <c r="R72" s="43">
        <f t="shared" si="11"/>
        <v>445</v>
      </c>
      <c r="S72" s="43">
        <f t="shared" si="8"/>
        <v>0</v>
      </c>
      <c r="T72" s="44">
        <f t="shared" si="9"/>
        <v>445</v>
      </c>
    </row>
    <row r="73" spans="1:20" x14ac:dyDescent="0.2">
      <c r="A73" s="35">
        <v>65</v>
      </c>
      <c r="B73" s="36" t="s">
        <v>228</v>
      </c>
      <c r="C73" s="36">
        <v>2</v>
      </c>
      <c r="D73" s="39" t="s">
        <v>307</v>
      </c>
      <c r="E73" s="45">
        <v>68</v>
      </c>
      <c r="F73" s="47">
        <v>70</v>
      </c>
      <c r="G73" s="95">
        <v>1425</v>
      </c>
      <c r="H73" s="95">
        <v>715</v>
      </c>
      <c r="I73" s="42" t="s">
        <v>196</v>
      </c>
      <c r="J73" s="76">
        <v>44</v>
      </c>
      <c r="K73" s="96" t="s">
        <v>308</v>
      </c>
      <c r="L73" s="97" t="s">
        <v>545</v>
      </c>
      <c r="M73" s="134">
        <v>1483</v>
      </c>
      <c r="N73" s="93">
        <v>802</v>
      </c>
      <c r="O73" s="94">
        <v>73</v>
      </c>
      <c r="P73" s="43">
        <f t="shared" ref="P73:P104" si="12">IF($C73=7,SUM($N73+$O73),)</f>
        <v>0</v>
      </c>
      <c r="Q73" s="43">
        <f t="shared" ref="Q73:Q104" si="13">IF($C73=5,SUM($N73+$O73),)</f>
        <v>0</v>
      </c>
      <c r="R73" s="43">
        <f t="shared" si="11"/>
        <v>875</v>
      </c>
      <c r="S73" s="43">
        <f t="shared" ref="S73:S104" si="14">IF($C73=1,SUM($N73+$O73),)</f>
        <v>0</v>
      </c>
      <c r="T73" s="44">
        <f t="shared" ref="T73:T104" si="15">P73+Q73+R73+S73</f>
        <v>875</v>
      </c>
    </row>
    <row r="74" spans="1:20" x14ac:dyDescent="0.2">
      <c r="A74" s="35">
        <v>66</v>
      </c>
      <c r="B74" s="36" t="s">
        <v>228</v>
      </c>
      <c r="C74" s="36">
        <v>2</v>
      </c>
      <c r="D74" s="47" t="s">
        <v>309</v>
      </c>
      <c r="E74" s="45">
        <v>1</v>
      </c>
      <c r="F74" s="39"/>
      <c r="G74" s="95">
        <v>0</v>
      </c>
      <c r="H74" s="95"/>
      <c r="I74" s="42"/>
      <c r="J74" s="46"/>
      <c r="K74" s="46"/>
      <c r="L74" s="48" t="s">
        <v>546</v>
      </c>
      <c r="M74" s="36"/>
      <c r="N74" s="93"/>
      <c r="O74" s="93">
        <v>33</v>
      </c>
      <c r="P74" s="43">
        <f t="shared" si="12"/>
        <v>0</v>
      </c>
      <c r="Q74" s="43">
        <f t="shared" si="13"/>
        <v>0</v>
      </c>
      <c r="R74" s="43">
        <f t="shared" si="11"/>
        <v>33</v>
      </c>
      <c r="S74" s="43">
        <f t="shared" si="14"/>
        <v>0</v>
      </c>
      <c r="T74" s="44">
        <f t="shared" si="15"/>
        <v>33</v>
      </c>
    </row>
    <row r="75" spans="1:20" x14ac:dyDescent="0.2">
      <c r="A75" s="35">
        <v>67</v>
      </c>
      <c r="B75" s="36" t="s">
        <v>228</v>
      </c>
      <c r="C75" s="36">
        <v>2</v>
      </c>
      <c r="D75" s="47" t="s">
        <v>309</v>
      </c>
      <c r="E75" s="45">
        <v>2</v>
      </c>
      <c r="F75" s="39"/>
      <c r="G75" s="95">
        <v>0</v>
      </c>
      <c r="H75" s="95"/>
      <c r="I75" s="42"/>
      <c r="J75" s="46"/>
      <c r="K75" s="46"/>
      <c r="L75" s="48" t="s">
        <v>546</v>
      </c>
      <c r="M75" s="36"/>
      <c r="N75" s="93"/>
      <c r="O75" s="93">
        <v>48</v>
      </c>
      <c r="P75" s="43">
        <f t="shared" si="12"/>
        <v>0</v>
      </c>
      <c r="Q75" s="43">
        <f t="shared" si="13"/>
        <v>0</v>
      </c>
      <c r="R75" s="43">
        <f t="shared" si="11"/>
        <v>48</v>
      </c>
      <c r="S75" s="43">
        <f t="shared" si="14"/>
        <v>0</v>
      </c>
      <c r="T75" s="44">
        <f t="shared" si="15"/>
        <v>48</v>
      </c>
    </row>
    <row r="76" spans="1:20" x14ac:dyDescent="0.2">
      <c r="A76" s="35">
        <v>68</v>
      </c>
      <c r="B76" s="36" t="s">
        <v>228</v>
      </c>
      <c r="C76" s="36">
        <v>2</v>
      </c>
      <c r="D76" s="39" t="s">
        <v>309</v>
      </c>
      <c r="E76" s="45">
        <v>24</v>
      </c>
      <c r="F76" s="39"/>
      <c r="G76" s="95">
        <v>10152</v>
      </c>
      <c r="H76" s="95">
        <v>10152</v>
      </c>
      <c r="I76" s="42" t="s">
        <v>196</v>
      </c>
      <c r="J76" s="76">
        <v>23</v>
      </c>
      <c r="K76" s="96" t="s">
        <v>310</v>
      </c>
      <c r="L76" s="97" t="s">
        <v>523</v>
      </c>
      <c r="M76" s="134">
        <v>15588</v>
      </c>
      <c r="N76" s="93">
        <v>10175</v>
      </c>
      <c r="O76" s="94">
        <v>405</v>
      </c>
      <c r="P76" s="43">
        <f t="shared" si="12"/>
        <v>0</v>
      </c>
      <c r="Q76" s="43">
        <f t="shared" si="13"/>
        <v>0</v>
      </c>
      <c r="R76" s="43">
        <f t="shared" si="11"/>
        <v>10580</v>
      </c>
      <c r="S76" s="43">
        <f t="shared" si="14"/>
        <v>0</v>
      </c>
      <c r="T76" s="44">
        <f t="shared" si="15"/>
        <v>10580</v>
      </c>
    </row>
    <row r="77" spans="1:20" x14ac:dyDescent="0.2">
      <c r="A77" s="35">
        <v>69</v>
      </c>
      <c r="B77" s="36" t="s">
        <v>228</v>
      </c>
      <c r="C77" s="36">
        <v>2</v>
      </c>
      <c r="D77" s="39" t="s">
        <v>309</v>
      </c>
      <c r="E77" s="45">
        <v>25</v>
      </c>
      <c r="F77" s="39"/>
      <c r="G77" s="95">
        <v>4480</v>
      </c>
      <c r="H77" s="95">
        <v>4480</v>
      </c>
      <c r="I77" s="42" t="s">
        <v>196</v>
      </c>
      <c r="J77" s="76">
        <v>23</v>
      </c>
      <c r="K77" s="96" t="s">
        <v>311</v>
      </c>
      <c r="L77" s="97" t="s">
        <v>523</v>
      </c>
      <c r="M77" s="134">
        <v>4824</v>
      </c>
      <c r="N77" s="93">
        <v>4590</v>
      </c>
      <c r="O77" s="94">
        <v>397</v>
      </c>
      <c r="P77" s="43">
        <f t="shared" si="12"/>
        <v>0</v>
      </c>
      <c r="Q77" s="43">
        <f t="shared" si="13"/>
        <v>0</v>
      </c>
      <c r="R77" s="43">
        <f t="shared" si="11"/>
        <v>4987</v>
      </c>
      <c r="S77" s="43">
        <f t="shared" si="14"/>
        <v>0</v>
      </c>
      <c r="T77" s="44">
        <f t="shared" si="15"/>
        <v>4987</v>
      </c>
    </row>
    <row r="78" spans="1:20" x14ac:dyDescent="0.2">
      <c r="A78" s="35">
        <v>70</v>
      </c>
      <c r="B78" s="36" t="s">
        <v>228</v>
      </c>
      <c r="C78" s="36">
        <v>2</v>
      </c>
      <c r="D78" s="47" t="s">
        <v>312</v>
      </c>
      <c r="E78" s="45">
        <v>6</v>
      </c>
      <c r="F78" s="39"/>
      <c r="G78" s="95">
        <v>0</v>
      </c>
      <c r="H78" s="95"/>
      <c r="I78" s="42"/>
      <c r="J78" s="46"/>
      <c r="K78" s="46"/>
      <c r="L78" s="48" t="s">
        <v>547</v>
      </c>
      <c r="M78" s="36"/>
      <c r="N78" s="93"/>
      <c r="O78" s="93">
        <v>81</v>
      </c>
      <c r="P78" s="43">
        <f t="shared" si="12"/>
        <v>0</v>
      </c>
      <c r="Q78" s="43">
        <f t="shared" si="13"/>
        <v>0</v>
      </c>
      <c r="R78" s="43">
        <f t="shared" si="11"/>
        <v>81</v>
      </c>
      <c r="S78" s="43">
        <f t="shared" si="14"/>
        <v>0</v>
      </c>
      <c r="T78" s="44">
        <f t="shared" si="15"/>
        <v>81</v>
      </c>
    </row>
    <row r="79" spans="1:20" x14ac:dyDescent="0.2">
      <c r="A79" s="35">
        <v>71</v>
      </c>
      <c r="B79" s="36" t="s">
        <v>228</v>
      </c>
      <c r="C79" s="36">
        <v>2</v>
      </c>
      <c r="D79" s="47" t="s">
        <v>312</v>
      </c>
      <c r="E79" s="45">
        <v>20</v>
      </c>
      <c r="F79" s="39" t="s">
        <v>6</v>
      </c>
      <c r="G79" s="95">
        <v>0</v>
      </c>
      <c r="H79" s="95"/>
      <c r="I79" s="42"/>
      <c r="J79" s="46"/>
      <c r="K79" s="46"/>
      <c r="L79" s="48" t="s">
        <v>547</v>
      </c>
      <c r="M79" s="36"/>
      <c r="N79" s="93">
        <v>35</v>
      </c>
      <c r="O79" s="93">
        <v>16</v>
      </c>
      <c r="P79" s="43">
        <f t="shared" si="12"/>
        <v>0</v>
      </c>
      <c r="Q79" s="43">
        <f t="shared" si="13"/>
        <v>0</v>
      </c>
      <c r="R79" s="43">
        <f t="shared" si="11"/>
        <v>51</v>
      </c>
      <c r="S79" s="43">
        <f t="shared" si="14"/>
        <v>0</v>
      </c>
      <c r="T79" s="44">
        <f t="shared" si="15"/>
        <v>51</v>
      </c>
    </row>
    <row r="80" spans="1:20" x14ac:dyDescent="0.2">
      <c r="A80" s="35">
        <v>72</v>
      </c>
      <c r="B80" s="36" t="s">
        <v>228</v>
      </c>
      <c r="C80" s="36">
        <v>2</v>
      </c>
      <c r="D80" s="39" t="s">
        <v>313</v>
      </c>
      <c r="E80" s="45">
        <v>14</v>
      </c>
      <c r="F80" s="39"/>
      <c r="G80" s="95">
        <v>282</v>
      </c>
      <c r="H80" s="95">
        <v>282</v>
      </c>
      <c r="I80" s="42" t="s">
        <v>196</v>
      </c>
      <c r="J80" s="76">
        <v>23</v>
      </c>
      <c r="K80" s="96" t="s">
        <v>15</v>
      </c>
      <c r="L80" s="97" t="s">
        <v>548</v>
      </c>
      <c r="M80" s="134">
        <v>282</v>
      </c>
      <c r="N80" s="93">
        <v>287</v>
      </c>
      <c r="O80" s="94"/>
      <c r="P80" s="43">
        <f t="shared" si="12"/>
        <v>0</v>
      </c>
      <c r="Q80" s="43">
        <f t="shared" si="13"/>
        <v>0</v>
      </c>
      <c r="R80" s="43">
        <f t="shared" si="11"/>
        <v>287</v>
      </c>
      <c r="S80" s="43">
        <f t="shared" si="14"/>
        <v>0</v>
      </c>
      <c r="T80" s="44">
        <f t="shared" si="15"/>
        <v>287</v>
      </c>
    </row>
    <row r="81" spans="1:20" x14ac:dyDescent="0.2">
      <c r="A81" s="35">
        <v>73</v>
      </c>
      <c r="B81" s="36" t="s">
        <v>228</v>
      </c>
      <c r="C81" s="36">
        <v>2</v>
      </c>
      <c r="D81" s="39" t="s">
        <v>314</v>
      </c>
      <c r="E81" s="45">
        <v>30</v>
      </c>
      <c r="F81" s="39"/>
      <c r="G81" s="95">
        <v>1119</v>
      </c>
      <c r="H81" s="95">
        <v>1119</v>
      </c>
      <c r="I81" s="42" t="s">
        <v>273</v>
      </c>
      <c r="J81" s="76">
        <v>7</v>
      </c>
      <c r="K81" s="96" t="s">
        <v>315</v>
      </c>
      <c r="L81" s="97" t="s">
        <v>549</v>
      </c>
      <c r="M81" s="134">
        <v>1119</v>
      </c>
      <c r="N81" s="93"/>
      <c r="O81" s="94">
        <v>270</v>
      </c>
      <c r="P81" s="43">
        <f t="shared" si="12"/>
        <v>0</v>
      </c>
      <c r="Q81" s="43">
        <f t="shared" si="13"/>
        <v>0</v>
      </c>
      <c r="R81" s="43">
        <f t="shared" si="11"/>
        <v>270</v>
      </c>
      <c r="S81" s="43">
        <f t="shared" si="14"/>
        <v>0</v>
      </c>
      <c r="T81" s="44">
        <f t="shared" si="15"/>
        <v>270</v>
      </c>
    </row>
    <row r="82" spans="1:20" x14ac:dyDescent="0.2">
      <c r="A82" s="35">
        <v>74</v>
      </c>
      <c r="B82" s="36" t="s">
        <v>228</v>
      </c>
      <c r="C82" s="36">
        <v>2</v>
      </c>
      <c r="D82" s="47" t="s">
        <v>316</v>
      </c>
      <c r="E82" s="45">
        <v>62</v>
      </c>
      <c r="F82" s="39"/>
      <c r="G82" s="95">
        <v>273</v>
      </c>
      <c r="H82" s="95">
        <v>273</v>
      </c>
      <c r="I82" s="42" t="s">
        <v>196</v>
      </c>
      <c r="J82" s="46">
        <v>29</v>
      </c>
      <c r="K82" s="46">
        <v>62</v>
      </c>
      <c r="L82" s="137" t="s">
        <v>550</v>
      </c>
      <c r="M82" s="36">
        <v>360</v>
      </c>
      <c r="N82" s="93"/>
      <c r="O82" s="95">
        <v>24</v>
      </c>
      <c r="P82" s="43">
        <f t="shared" si="12"/>
        <v>0</v>
      </c>
      <c r="Q82" s="43">
        <f t="shared" si="13"/>
        <v>0</v>
      </c>
      <c r="R82" s="43">
        <f t="shared" si="11"/>
        <v>24</v>
      </c>
      <c r="S82" s="43">
        <f t="shared" si="14"/>
        <v>0</v>
      </c>
      <c r="T82" s="44">
        <f t="shared" si="15"/>
        <v>24</v>
      </c>
    </row>
    <row r="83" spans="1:20" x14ac:dyDescent="0.2">
      <c r="A83" s="35">
        <v>75</v>
      </c>
      <c r="B83" s="36" t="s">
        <v>228</v>
      </c>
      <c r="C83" s="36">
        <v>2</v>
      </c>
      <c r="D83" s="39" t="s">
        <v>317</v>
      </c>
      <c r="E83" s="45">
        <v>31</v>
      </c>
      <c r="F83" s="39"/>
      <c r="G83" s="95">
        <v>561</v>
      </c>
      <c r="H83" s="95">
        <v>165</v>
      </c>
      <c r="I83" s="42" t="s">
        <v>196</v>
      </c>
      <c r="J83" s="76">
        <v>28</v>
      </c>
      <c r="K83" s="96" t="s">
        <v>318</v>
      </c>
      <c r="L83" s="97" t="s">
        <v>532</v>
      </c>
      <c r="M83" s="134">
        <v>575</v>
      </c>
      <c r="N83" s="93">
        <v>333</v>
      </c>
      <c r="O83" s="94">
        <v>38</v>
      </c>
      <c r="P83" s="43">
        <f t="shared" si="12"/>
        <v>0</v>
      </c>
      <c r="Q83" s="43">
        <f t="shared" si="13"/>
        <v>0</v>
      </c>
      <c r="R83" s="43">
        <f t="shared" si="11"/>
        <v>371</v>
      </c>
      <c r="S83" s="43">
        <f t="shared" si="14"/>
        <v>0</v>
      </c>
      <c r="T83" s="44">
        <f t="shared" si="15"/>
        <v>371</v>
      </c>
    </row>
    <row r="84" spans="1:20" x14ac:dyDescent="0.2">
      <c r="A84" s="35">
        <v>76</v>
      </c>
      <c r="B84" s="36" t="s">
        <v>228</v>
      </c>
      <c r="C84" s="36">
        <v>2</v>
      </c>
      <c r="D84" s="39" t="s">
        <v>317</v>
      </c>
      <c r="E84" s="67">
        <v>34</v>
      </c>
      <c r="F84" s="48">
        <v>36</v>
      </c>
      <c r="G84" s="95">
        <v>548</v>
      </c>
      <c r="H84" s="95">
        <v>548</v>
      </c>
      <c r="I84" s="42" t="s">
        <v>196</v>
      </c>
      <c r="J84" s="46">
        <v>28</v>
      </c>
      <c r="K84" s="69" t="s">
        <v>319</v>
      </c>
      <c r="L84" s="39" t="s">
        <v>532</v>
      </c>
      <c r="M84" s="134">
        <v>740</v>
      </c>
      <c r="N84" s="93">
        <v>557</v>
      </c>
      <c r="O84" s="95">
        <v>99</v>
      </c>
      <c r="P84" s="43">
        <f t="shared" si="12"/>
        <v>0</v>
      </c>
      <c r="Q84" s="43">
        <f t="shared" si="13"/>
        <v>0</v>
      </c>
      <c r="R84" s="43">
        <f t="shared" si="11"/>
        <v>656</v>
      </c>
      <c r="S84" s="43">
        <f t="shared" si="14"/>
        <v>0</v>
      </c>
      <c r="T84" s="44">
        <f t="shared" si="15"/>
        <v>656</v>
      </c>
    </row>
    <row r="85" spans="1:20" x14ac:dyDescent="0.2">
      <c r="A85" s="35">
        <v>77</v>
      </c>
      <c r="B85" s="36" t="s">
        <v>228</v>
      </c>
      <c r="C85" s="36">
        <v>2</v>
      </c>
      <c r="D85" s="47" t="s">
        <v>320</v>
      </c>
      <c r="E85" s="45">
        <v>2</v>
      </c>
      <c r="F85" s="47" t="s">
        <v>6</v>
      </c>
      <c r="G85" s="95">
        <v>400</v>
      </c>
      <c r="H85" s="95">
        <v>400</v>
      </c>
      <c r="I85" s="42" t="s">
        <v>196</v>
      </c>
      <c r="J85" s="46">
        <v>18</v>
      </c>
      <c r="K85" s="46" t="s">
        <v>321</v>
      </c>
      <c r="L85" s="39" t="s">
        <v>551</v>
      </c>
      <c r="M85" s="134">
        <v>400</v>
      </c>
      <c r="N85" s="93">
        <v>535</v>
      </c>
      <c r="O85" s="95"/>
      <c r="P85" s="43">
        <f t="shared" si="12"/>
        <v>0</v>
      </c>
      <c r="Q85" s="43">
        <f t="shared" si="13"/>
        <v>0</v>
      </c>
      <c r="R85" s="43">
        <f t="shared" si="11"/>
        <v>535</v>
      </c>
      <c r="S85" s="43">
        <f t="shared" si="14"/>
        <v>0</v>
      </c>
      <c r="T85" s="44">
        <f t="shared" si="15"/>
        <v>535</v>
      </c>
    </row>
    <row r="86" spans="1:20" x14ac:dyDescent="0.2">
      <c r="A86" s="35">
        <v>78</v>
      </c>
      <c r="B86" s="36" t="s">
        <v>228</v>
      </c>
      <c r="C86" s="36">
        <v>2</v>
      </c>
      <c r="D86" s="39" t="s">
        <v>322</v>
      </c>
      <c r="E86" s="45">
        <v>27</v>
      </c>
      <c r="F86" s="39"/>
      <c r="G86" s="95">
        <v>2977</v>
      </c>
      <c r="H86" s="95">
        <v>2977</v>
      </c>
      <c r="I86" s="42" t="s">
        <v>196</v>
      </c>
      <c r="J86" s="76">
        <v>24</v>
      </c>
      <c r="K86" s="96" t="s">
        <v>323</v>
      </c>
      <c r="L86" s="97" t="s">
        <v>531</v>
      </c>
      <c r="M86" s="134">
        <v>3196</v>
      </c>
      <c r="N86" s="93">
        <v>2939</v>
      </c>
      <c r="O86" s="94">
        <v>23</v>
      </c>
      <c r="P86" s="43">
        <f t="shared" si="12"/>
        <v>0</v>
      </c>
      <c r="Q86" s="43">
        <f t="shared" si="13"/>
        <v>0</v>
      </c>
      <c r="R86" s="43">
        <f t="shared" si="11"/>
        <v>2962</v>
      </c>
      <c r="S86" s="43">
        <f t="shared" si="14"/>
        <v>0</v>
      </c>
      <c r="T86" s="44">
        <f t="shared" si="15"/>
        <v>2962</v>
      </c>
    </row>
    <row r="87" spans="1:20" x14ac:dyDescent="0.2">
      <c r="A87" s="35">
        <v>79</v>
      </c>
      <c r="B87" s="36" t="s">
        <v>228</v>
      </c>
      <c r="C87" s="36">
        <v>2</v>
      </c>
      <c r="D87" s="39" t="s">
        <v>322</v>
      </c>
      <c r="E87" s="45">
        <v>36</v>
      </c>
      <c r="F87" s="39"/>
      <c r="G87" s="95">
        <v>1590</v>
      </c>
      <c r="H87" s="95">
        <v>1590</v>
      </c>
      <c r="I87" s="42" t="s">
        <v>196</v>
      </c>
      <c r="J87" s="76">
        <v>26</v>
      </c>
      <c r="K87" s="96" t="s">
        <v>324</v>
      </c>
      <c r="L87" s="97" t="s">
        <v>531</v>
      </c>
      <c r="M87" s="134">
        <v>1617</v>
      </c>
      <c r="N87" s="93">
        <v>1679</v>
      </c>
      <c r="O87" s="94">
        <v>426</v>
      </c>
      <c r="P87" s="43">
        <f t="shared" si="12"/>
        <v>0</v>
      </c>
      <c r="Q87" s="43">
        <f t="shared" si="13"/>
        <v>0</v>
      </c>
      <c r="R87" s="43">
        <f t="shared" si="11"/>
        <v>2105</v>
      </c>
      <c r="S87" s="43">
        <f t="shared" si="14"/>
        <v>0</v>
      </c>
      <c r="T87" s="44">
        <f t="shared" si="15"/>
        <v>2105</v>
      </c>
    </row>
    <row r="88" spans="1:20" x14ac:dyDescent="0.2">
      <c r="A88" s="35">
        <v>80</v>
      </c>
      <c r="B88" s="60" t="s">
        <v>228</v>
      </c>
      <c r="C88" s="60">
        <v>1</v>
      </c>
      <c r="D88" s="61" t="s">
        <v>325</v>
      </c>
      <c r="E88" s="62">
        <v>38</v>
      </c>
      <c r="F88" s="61" t="s">
        <v>6</v>
      </c>
      <c r="G88" s="104">
        <v>383</v>
      </c>
      <c r="H88" s="104">
        <v>383</v>
      </c>
      <c r="I88" s="64" t="s">
        <v>196</v>
      </c>
      <c r="J88" s="65">
        <v>17</v>
      </c>
      <c r="K88" s="65" t="s">
        <v>326</v>
      </c>
      <c r="L88" s="63" t="s">
        <v>541</v>
      </c>
      <c r="M88" s="136">
        <v>383</v>
      </c>
      <c r="N88" s="103">
        <v>495</v>
      </c>
      <c r="O88" s="104"/>
      <c r="P88" s="66">
        <f t="shared" si="12"/>
        <v>0</v>
      </c>
      <c r="Q88" s="66">
        <f t="shared" si="13"/>
        <v>0</v>
      </c>
      <c r="R88" s="66"/>
      <c r="S88" s="66">
        <f t="shared" si="14"/>
        <v>495</v>
      </c>
      <c r="T88" s="44">
        <f t="shared" si="15"/>
        <v>495</v>
      </c>
    </row>
    <row r="89" spans="1:20" x14ac:dyDescent="0.2">
      <c r="A89" s="35">
        <v>81</v>
      </c>
      <c r="B89" s="36" t="s">
        <v>228</v>
      </c>
      <c r="C89" s="36">
        <v>2</v>
      </c>
      <c r="D89" s="39" t="s">
        <v>327</v>
      </c>
      <c r="E89" s="67">
        <v>12</v>
      </c>
      <c r="F89" s="39"/>
      <c r="G89" s="95">
        <v>1816</v>
      </c>
      <c r="H89" s="95">
        <v>498</v>
      </c>
      <c r="I89" s="42" t="s">
        <v>276</v>
      </c>
      <c r="J89" s="46">
        <v>16</v>
      </c>
      <c r="K89" s="46">
        <v>11</v>
      </c>
      <c r="L89" s="39" t="s">
        <v>552</v>
      </c>
      <c r="M89" s="134">
        <v>2117</v>
      </c>
      <c r="N89" s="93">
        <v>482</v>
      </c>
      <c r="O89" s="95"/>
      <c r="P89" s="43">
        <f t="shared" si="12"/>
        <v>0</v>
      </c>
      <c r="Q89" s="43">
        <f t="shared" si="13"/>
        <v>0</v>
      </c>
      <c r="R89" s="43">
        <f t="shared" ref="R89:R117" si="16">IF($C89=2,SUM($N89+$O89),)</f>
        <v>482</v>
      </c>
      <c r="S89" s="43">
        <f t="shared" si="14"/>
        <v>0</v>
      </c>
      <c r="T89" s="44">
        <f t="shared" si="15"/>
        <v>482</v>
      </c>
    </row>
    <row r="90" spans="1:20" x14ac:dyDescent="0.2">
      <c r="A90" s="35">
        <v>82</v>
      </c>
      <c r="B90" s="36" t="s">
        <v>228</v>
      </c>
      <c r="C90" s="36">
        <v>2</v>
      </c>
      <c r="D90" s="39" t="s">
        <v>328</v>
      </c>
      <c r="E90" s="45">
        <v>15</v>
      </c>
      <c r="F90" s="39"/>
      <c r="G90" s="95">
        <v>724</v>
      </c>
      <c r="H90" s="95">
        <v>556</v>
      </c>
      <c r="I90" s="42" t="s">
        <v>276</v>
      </c>
      <c r="J90" s="46">
        <v>12</v>
      </c>
      <c r="K90" s="69" t="s">
        <v>329</v>
      </c>
      <c r="L90" s="39" t="s">
        <v>553</v>
      </c>
      <c r="M90" s="134">
        <v>968</v>
      </c>
      <c r="N90" s="93">
        <v>21</v>
      </c>
      <c r="O90" s="95">
        <v>105</v>
      </c>
      <c r="P90" s="43">
        <f t="shared" si="12"/>
        <v>0</v>
      </c>
      <c r="Q90" s="43">
        <f t="shared" si="13"/>
        <v>0</v>
      </c>
      <c r="R90" s="43">
        <f t="shared" si="16"/>
        <v>126</v>
      </c>
      <c r="S90" s="43">
        <f t="shared" si="14"/>
        <v>0</v>
      </c>
      <c r="T90" s="44">
        <f t="shared" si="15"/>
        <v>126</v>
      </c>
    </row>
    <row r="91" spans="1:20" x14ac:dyDescent="0.2">
      <c r="A91" s="35">
        <v>83</v>
      </c>
      <c r="B91" s="36" t="s">
        <v>228</v>
      </c>
      <c r="C91" s="36">
        <v>2</v>
      </c>
      <c r="D91" s="39" t="s">
        <v>328</v>
      </c>
      <c r="E91" s="67">
        <v>25</v>
      </c>
      <c r="F91" s="39"/>
      <c r="G91" s="95">
        <v>209</v>
      </c>
      <c r="H91" s="95">
        <v>209</v>
      </c>
      <c r="I91" s="42" t="s">
        <v>276</v>
      </c>
      <c r="J91" s="46">
        <v>13</v>
      </c>
      <c r="K91" s="69" t="s">
        <v>330</v>
      </c>
      <c r="L91" s="39" t="s">
        <v>553</v>
      </c>
      <c r="M91" s="134">
        <v>296</v>
      </c>
      <c r="N91" s="93"/>
      <c r="O91" s="95">
        <v>180</v>
      </c>
      <c r="P91" s="43">
        <f t="shared" si="12"/>
        <v>0</v>
      </c>
      <c r="Q91" s="43">
        <f t="shared" si="13"/>
        <v>0</v>
      </c>
      <c r="R91" s="43">
        <f t="shared" si="16"/>
        <v>180</v>
      </c>
      <c r="S91" s="43">
        <f t="shared" si="14"/>
        <v>0</v>
      </c>
      <c r="T91" s="44">
        <f t="shared" si="15"/>
        <v>180</v>
      </c>
    </row>
    <row r="92" spans="1:20" x14ac:dyDescent="0.2">
      <c r="A92" s="35">
        <v>84</v>
      </c>
      <c r="B92" s="36" t="s">
        <v>228</v>
      </c>
      <c r="C92" s="36">
        <v>2</v>
      </c>
      <c r="D92" s="39" t="s">
        <v>331</v>
      </c>
      <c r="E92" s="45">
        <v>7</v>
      </c>
      <c r="F92" s="39"/>
      <c r="G92" s="95">
        <v>832</v>
      </c>
      <c r="H92" s="95">
        <v>697</v>
      </c>
      <c r="I92" s="42" t="s">
        <v>196</v>
      </c>
      <c r="J92" s="76">
        <v>43</v>
      </c>
      <c r="K92" s="96" t="s">
        <v>332</v>
      </c>
      <c r="L92" s="97" t="s">
        <v>554</v>
      </c>
      <c r="M92" s="134">
        <v>847</v>
      </c>
      <c r="N92" s="93">
        <v>850</v>
      </c>
      <c r="O92" s="94">
        <v>106</v>
      </c>
      <c r="P92" s="43">
        <f t="shared" si="12"/>
        <v>0</v>
      </c>
      <c r="Q92" s="43">
        <f t="shared" si="13"/>
        <v>0</v>
      </c>
      <c r="R92" s="43">
        <f t="shared" si="16"/>
        <v>956</v>
      </c>
      <c r="S92" s="43">
        <f t="shared" si="14"/>
        <v>0</v>
      </c>
      <c r="T92" s="44">
        <f t="shared" si="15"/>
        <v>956</v>
      </c>
    </row>
    <row r="93" spans="1:20" x14ac:dyDescent="0.2">
      <c r="A93" s="35">
        <v>85</v>
      </c>
      <c r="B93" s="36" t="s">
        <v>228</v>
      </c>
      <c r="C93" s="36">
        <v>2</v>
      </c>
      <c r="D93" s="39" t="s">
        <v>331</v>
      </c>
      <c r="E93" s="45">
        <v>9</v>
      </c>
      <c r="F93" s="39"/>
      <c r="G93" s="95">
        <v>803</v>
      </c>
      <c r="H93" s="95">
        <v>657</v>
      </c>
      <c r="I93" s="42" t="s">
        <v>196</v>
      </c>
      <c r="J93" s="76">
        <v>43</v>
      </c>
      <c r="K93" s="96" t="s">
        <v>333</v>
      </c>
      <c r="L93" s="97" t="s">
        <v>554</v>
      </c>
      <c r="M93" s="134">
        <v>834</v>
      </c>
      <c r="N93" s="93">
        <v>791</v>
      </c>
      <c r="O93" s="94">
        <v>108</v>
      </c>
      <c r="P93" s="43">
        <f t="shared" si="12"/>
        <v>0</v>
      </c>
      <c r="Q93" s="43">
        <f t="shared" si="13"/>
        <v>0</v>
      </c>
      <c r="R93" s="43">
        <f t="shared" si="16"/>
        <v>899</v>
      </c>
      <c r="S93" s="43">
        <f t="shared" si="14"/>
        <v>0</v>
      </c>
      <c r="T93" s="44">
        <f t="shared" si="15"/>
        <v>899</v>
      </c>
    </row>
    <row r="94" spans="1:20" x14ac:dyDescent="0.2">
      <c r="A94" s="35">
        <v>86</v>
      </c>
      <c r="B94" s="36" t="s">
        <v>228</v>
      </c>
      <c r="C94" s="36">
        <v>2</v>
      </c>
      <c r="D94" s="39" t="s">
        <v>331</v>
      </c>
      <c r="E94" s="45">
        <v>15</v>
      </c>
      <c r="F94" s="39"/>
      <c r="G94" s="95">
        <v>1101</v>
      </c>
      <c r="H94" s="95">
        <v>973</v>
      </c>
      <c r="I94" s="42" t="s">
        <v>196</v>
      </c>
      <c r="J94" s="76">
        <v>43</v>
      </c>
      <c r="K94" s="96" t="s">
        <v>334</v>
      </c>
      <c r="L94" s="97" t="s">
        <v>545</v>
      </c>
      <c r="M94" s="134">
        <v>1118</v>
      </c>
      <c r="N94" s="93">
        <v>1112</v>
      </c>
      <c r="O94" s="94">
        <v>126</v>
      </c>
      <c r="P94" s="43">
        <f t="shared" si="12"/>
        <v>0</v>
      </c>
      <c r="Q94" s="43">
        <f t="shared" si="13"/>
        <v>0</v>
      </c>
      <c r="R94" s="43">
        <f t="shared" si="16"/>
        <v>1238</v>
      </c>
      <c r="S94" s="43">
        <f t="shared" si="14"/>
        <v>0</v>
      </c>
      <c r="T94" s="44">
        <f t="shared" si="15"/>
        <v>1238</v>
      </c>
    </row>
    <row r="95" spans="1:20" x14ac:dyDescent="0.2">
      <c r="A95" s="35">
        <v>87</v>
      </c>
      <c r="B95" s="36" t="s">
        <v>228</v>
      </c>
      <c r="C95" s="36">
        <v>2</v>
      </c>
      <c r="D95" s="39" t="s">
        <v>331</v>
      </c>
      <c r="E95" s="45">
        <v>17</v>
      </c>
      <c r="F95" s="39"/>
      <c r="G95" s="95">
        <v>935</v>
      </c>
      <c r="H95" s="95">
        <v>774</v>
      </c>
      <c r="I95" s="42" t="s">
        <v>196</v>
      </c>
      <c r="J95" s="76">
        <v>43</v>
      </c>
      <c r="K95" s="96" t="s">
        <v>335</v>
      </c>
      <c r="L95" s="97" t="s">
        <v>545</v>
      </c>
      <c r="M95" s="134">
        <v>965</v>
      </c>
      <c r="N95" s="93">
        <v>785</v>
      </c>
      <c r="O95" s="94"/>
      <c r="P95" s="43">
        <f t="shared" si="12"/>
        <v>0</v>
      </c>
      <c r="Q95" s="43">
        <f t="shared" si="13"/>
        <v>0</v>
      </c>
      <c r="R95" s="43">
        <f t="shared" si="16"/>
        <v>785</v>
      </c>
      <c r="S95" s="43">
        <f t="shared" si="14"/>
        <v>0</v>
      </c>
      <c r="T95" s="44">
        <f t="shared" si="15"/>
        <v>785</v>
      </c>
    </row>
    <row r="96" spans="1:20" x14ac:dyDescent="0.2">
      <c r="A96" s="35">
        <v>88</v>
      </c>
      <c r="B96" s="36" t="s">
        <v>228</v>
      </c>
      <c r="C96" s="36">
        <v>2</v>
      </c>
      <c r="D96" s="39" t="s">
        <v>331</v>
      </c>
      <c r="E96" s="45">
        <v>21</v>
      </c>
      <c r="F96" s="39"/>
      <c r="G96" s="95">
        <v>846</v>
      </c>
      <c r="H96" s="95">
        <v>686</v>
      </c>
      <c r="I96" s="42" t="s">
        <v>196</v>
      </c>
      <c r="J96" s="76">
        <v>43</v>
      </c>
      <c r="K96" s="96" t="s">
        <v>336</v>
      </c>
      <c r="L96" s="97" t="s">
        <v>545</v>
      </c>
      <c r="M96" s="134">
        <v>865</v>
      </c>
      <c r="N96" s="93">
        <v>864</v>
      </c>
      <c r="O96" s="94">
        <v>110</v>
      </c>
      <c r="P96" s="43">
        <f t="shared" si="12"/>
        <v>0</v>
      </c>
      <c r="Q96" s="43">
        <f t="shared" si="13"/>
        <v>0</v>
      </c>
      <c r="R96" s="43">
        <f t="shared" si="16"/>
        <v>974</v>
      </c>
      <c r="S96" s="43">
        <f t="shared" si="14"/>
        <v>0</v>
      </c>
      <c r="T96" s="44">
        <f t="shared" si="15"/>
        <v>974</v>
      </c>
    </row>
    <row r="97" spans="1:20" x14ac:dyDescent="0.2">
      <c r="A97" s="35">
        <v>89</v>
      </c>
      <c r="B97" s="36" t="s">
        <v>228</v>
      </c>
      <c r="C97" s="36">
        <v>2</v>
      </c>
      <c r="D97" s="39" t="s">
        <v>331</v>
      </c>
      <c r="E97" s="67">
        <v>27</v>
      </c>
      <c r="F97" s="39"/>
      <c r="G97" s="95">
        <v>517</v>
      </c>
      <c r="H97" s="95">
        <v>55</v>
      </c>
      <c r="I97" s="42" t="s">
        <v>196</v>
      </c>
      <c r="J97" s="46">
        <v>43</v>
      </c>
      <c r="K97" s="69" t="s">
        <v>337</v>
      </c>
      <c r="L97" s="39" t="s">
        <v>555</v>
      </c>
      <c r="M97" s="134">
        <v>654</v>
      </c>
      <c r="N97" s="93">
        <v>405</v>
      </c>
      <c r="O97" s="95">
        <v>113</v>
      </c>
      <c r="P97" s="43">
        <f t="shared" si="12"/>
        <v>0</v>
      </c>
      <c r="Q97" s="43">
        <f t="shared" si="13"/>
        <v>0</v>
      </c>
      <c r="R97" s="43">
        <f t="shared" si="16"/>
        <v>518</v>
      </c>
      <c r="S97" s="43">
        <f t="shared" si="14"/>
        <v>0</v>
      </c>
      <c r="T97" s="44">
        <f t="shared" si="15"/>
        <v>518</v>
      </c>
    </row>
    <row r="98" spans="1:20" x14ac:dyDescent="0.2">
      <c r="A98" s="35">
        <v>90</v>
      </c>
      <c r="B98" s="36" t="s">
        <v>228</v>
      </c>
      <c r="C98" s="36">
        <v>2</v>
      </c>
      <c r="D98" s="39" t="s">
        <v>338</v>
      </c>
      <c r="E98" s="67">
        <v>23</v>
      </c>
      <c r="F98" s="39"/>
      <c r="G98" s="95">
        <v>645</v>
      </c>
      <c r="H98" s="95">
        <v>279</v>
      </c>
      <c r="I98" s="42" t="s">
        <v>273</v>
      </c>
      <c r="J98" s="46">
        <v>5</v>
      </c>
      <c r="K98" s="46">
        <v>15</v>
      </c>
      <c r="L98" s="39" t="s">
        <v>556</v>
      </c>
      <c r="M98" s="134">
        <v>918</v>
      </c>
      <c r="N98" s="93">
        <v>223</v>
      </c>
      <c r="O98" s="95">
        <v>56</v>
      </c>
      <c r="P98" s="43">
        <f t="shared" si="12"/>
        <v>0</v>
      </c>
      <c r="Q98" s="43">
        <f t="shared" si="13"/>
        <v>0</v>
      </c>
      <c r="R98" s="43">
        <f t="shared" si="16"/>
        <v>279</v>
      </c>
      <c r="S98" s="43">
        <f t="shared" si="14"/>
        <v>0</v>
      </c>
      <c r="T98" s="44">
        <f t="shared" si="15"/>
        <v>279</v>
      </c>
    </row>
    <row r="99" spans="1:20" x14ac:dyDescent="0.2">
      <c r="A99" s="35">
        <v>91</v>
      </c>
      <c r="B99" s="36" t="s">
        <v>228</v>
      </c>
      <c r="C99" s="36">
        <v>2</v>
      </c>
      <c r="D99" s="39" t="s">
        <v>339</v>
      </c>
      <c r="E99" s="38">
        <v>2</v>
      </c>
      <c r="F99" s="39"/>
      <c r="G99" s="95">
        <v>4425</v>
      </c>
      <c r="H99" s="95">
        <v>4425</v>
      </c>
      <c r="I99" s="42" t="s">
        <v>196</v>
      </c>
      <c r="J99" s="76">
        <v>16</v>
      </c>
      <c r="K99" s="96" t="s">
        <v>340</v>
      </c>
      <c r="L99" s="97" t="s">
        <v>520</v>
      </c>
      <c r="M99" s="134">
        <v>4976</v>
      </c>
      <c r="N99" s="93">
        <v>4398</v>
      </c>
      <c r="O99" s="94">
        <v>96</v>
      </c>
      <c r="P99" s="43">
        <f t="shared" si="12"/>
        <v>0</v>
      </c>
      <c r="Q99" s="43">
        <f t="shared" si="13"/>
        <v>0</v>
      </c>
      <c r="R99" s="43">
        <f t="shared" si="16"/>
        <v>4494</v>
      </c>
      <c r="S99" s="43">
        <f t="shared" si="14"/>
        <v>0</v>
      </c>
      <c r="T99" s="44">
        <f t="shared" si="15"/>
        <v>4494</v>
      </c>
    </row>
    <row r="100" spans="1:20" x14ac:dyDescent="0.2">
      <c r="A100" s="35">
        <v>92</v>
      </c>
      <c r="B100" s="36" t="s">
        <v>228</v>
      </c>
      <c r="C100" s="36">
        <v>2</v>
      </c>
      <c r="D100" s="39" t="s">
        <v>341</v>
      </c>
      <c r="E100" s="45">
        <v>4</v>
      </c>
      <c r="F100" s="39"/>
      <c r="G100" s="95">
        <v>9482</v>
      </c>
      <c r="H100" s="95">
        <v>7542</v>
      </c>
      <c r="I100" s="42" t="s">
        <v>196</v>
      </c>
      <c r="J100" s="76">
        <v>18</v>
      </c>
      <c r="K100" s="96" t="s">
        <v>342</v>
      </c>
      <c r="L100" s="97" t="s">
        <v>551</v>
      </c>
      <c r="M100" s="134">
        <v>9527</v>
      </c>
      <c r="N100" s="93">
        <v>7425</v>
      </c>
      <c r="O100" s="94">
        <v>968</v>
      </c>
      <c r="P100" s="43">
        <f t="shared" si="12"/>
        <v>0</v>
      </c>
      <c r="Q100" s="43">
        <f t="shared" si="13"/>
        <v>0</v>
      </c>
      <c r="R100" s="43">
        <f t="shared" si="16"/>
        <v>8393</v>
      </c>
      <c r="S100" s="43">
        <f t="shared" si="14"/>
        <v>0</v>
      </c>
      <c r="T100" s="44">
        <f t="shared" si="15"/>
        <v>8393</v>
      </c>
    </row>
    <row r="101" spans="1:20" x14ac:dyDescent="0.2">
      <c r="A101" s="35">
        <v>93</v>
      </c>
      <c r="B101" s="36" t="s">
        <v>228</v>
      </c>
      <c r="C101" s="36">
        <v>2</v>
      </c>
      <c r="D101" s="39" t="s">
        <v>343</v>
      </c>
      <c r="E101" s="67">
        <v>39</v>
      </c>
      <c r="F101" s="39"/>
      <c r="G101" s="95">
        <v>926</v>
      </c>
      <c r="H101" s="95">
        <v>926</v>
      </c>
      <c r="I101" s="42" t="s">
        <v>276</v>
      </c>
      <c r="J101" s="46">
        <v>21</v>
      </c>
      <c r="K101" s="69" t="s">
        <v>22</v>
      </c>
      <c r="L101" s="39" t="s">
        <v>557</v>
      </c>
      <c r="M101" s="134">
        <v>1066</v>
      </c>
      <c r="N101" s="93"/>
      <c r="O101" s="95">
        <v>67</v>
      </c>
      <c r="P101" s="43">
        <f t="shared" si="12"/>
        <v>0</v>
      </c>
      <c r="Q101" s="43">
        <f t="shared" si="13"/>
        <v>0</v>
      </c>
      <c r="R101" s="43">
        <f t="shared" si="16"/>
        <v>67</v>
      </c>
      <c r="S101" s="43">
        <f t="shared" si="14"/>
        <v>0</v>
      </c>
      <c r="T101" s="44">
        <f t="shared" si="15"/>
        <v>67</v>
      </c>
    </row>
    <row r="102" spans="1:20" x14ac:dyDescent="0.2">
      <c r="A102" s="35">
        <v>94</v>
      </c>
      <c r="B102" s="36" t="s">
        <v>228</v>
      </c>
      <c r="C102" s="36">
        <v>2</v>
      </c>
      <c r="D102" s="39" t="s">
        <v>343</v>
      </c>
      <c r="E102" s="67">
        <v>48</v>
      </c>
      <c r="F102" s="39"/>
      <c r="G102" s="95">
        <v>989</v>
      </c>
      <c r="H102" s="95">
        <v>208</v>
      </c>
      <c r="I102" s="42" t="s">
        <v>276</v>
      </c>
      <c r="J102" s="46">
        <v>20</v>
      </c>
      <c r="K102" s="69" t="s">
        <v>344</v>
      </c>
      <c r="L102" s="39" t="s">
        <v>557</v>
      </c>
      <c r="M102" s="134">
        <v>1223</v>
      </c>
      <c r="N102" s="93">
        <v>883</v>
      </c>
      <c r="O102" s="95">
        <v>119</v>
      </c>
      <c r="P102" s="43">
        <f t="shared" si="12"/>
        <v>0</v>
      </c>
      <c r="Q102" s="43">
        <f t="shared" si="13"/>
        <v>0</v>
      </c>
      <c r="R102" s="43">
        <f t="shared" si="16"/>
        <v>1002</v>
      </c>
      <c r="S102" s="43">
        <f t="shared" si="14"/>
        <v>0</v>
      </c>
      <c r="T102" s="44">
        <f t="shared" si="15"/>
        <v>1002</v>
      </c>
    </row>
    <row r="103" spans="1:20" x14ac:dyDescent="0.2">
      <c r="A103" s="35">
        <v>95</v>
      </c>
      <c r="B103" s="36" t="s">
        <v>228</v>
      </c>
      <c r="C103" s="36">
        <v>2</v>
      </c>
      <c r="D103" s="39" t="s">
        <v>343</v>
      </c>
      <c r="E103" s="67">
        <v>57</v>
      </c>
      <c r="F103" s="39"/>
      <c r="G103" s="95">
        <v>1968</v>
      </c>
      <c r="H103" s="95">
        <v>543</v>
      </c>
      <c r="I103" s="42" t="s">
        <v>276</v>
      </c>
      <c r="J103" s="46">
        <v>12</v>
      </c>
      <c r="K103" s="69" t="s">
        <v>345</v>
      </c>
      <c r="L103" s="39" t="s">
        <v>557</v>
      </c>
      <c r="M103" s="134">
        <v>2378</v>
      </c>
      <c r="N103" s="93">
        <v>412</v>
      </c>
      <c r="O103" s="95">
        <v>41</v>
      </c>
      <c r="P103" s="43">
        <f t="shared" si="12"/>
        <v>0</v>
      </c>
      <c r="Q103" s="43">
        <f t="shared" si="13"/>
        <v>0</v>
      </c>
      <c r="R103" s="43">
        <f t="shared" si="16"/>
        <v>453</v>
      </c>
      <c r="S103" s="43">
        <f t="shared" si="14"/>
        <v>0</v>
      </c>
      <c r="T103" s="44">
        <f t="shared" si="15"/>
        <v>453</v>
      </c>
    </row>
    <row r="104" spans="1:20" x14ac:dyDescent="0.2">
      <c r="A104" s="35">
        <v>96</v>
      </c>
      <c r="B104" s="36" t="s">
        <v>228</v>
      </c>
      <c r="C104" s="36">
        <v>2</v>
      </c>
      <c r="D104" s="39" t="s">
        <v>343</v>
      </c>
      <c r="E104" s="67">
        <v>68</v>
      </c>
      <c r="F104" s="39"/>
      <c r="G104" s="95">
        <v>236</v>
      </c>
      <c r="H104" s="95">
        <v>221</v>
      </c>
      <c r="I104" s="42" t="s">
        <v>276</v>
      </c>
      <c r="J104" s="46">
        <v>12</v>
      </c>
      <c r="K104" s="69" t="s">
        <v>346</v>
      </c>
      <c r="L104" s="39" t="s">
        <v>558</v>
      </c>
      <c r="M104" s="134">
        <v>491</v>
      </c>
      <c r="N104" s="93">
        <v>252</v>
      </c>
      <c r="O104" s="95">
        <v>52</v>
      </c>
      <c r="P104" s="43">
        <f t="shared" si="12"/>
        <v>0</v>
      </c>
      <c r="Q104" s="43">
        <f t="shared" si="13"/>
        <v>0</v>
      </c>
      <c r="R104" s="43">
        <f t="shared" si="16"/>
        <v>304</v>
      </c>
      <c r="S104" s="43">
        <f t="shared" si="14"/>
        <v>0</v>
      </c>
      <c r="T104" s="44">
        <f t="shared" si="15"/>
        <v>304</v>
      </c>
    </row>
    <row r="105" spans="1:20" x14ac:dyDescent="0.2">
      <c r="A105" s="35">
        <v>97</v>
      </c>
      <c r="B105" s="36" t="s">
        <v>228</v>
      </c>
      <c r="C105" s="36">
        <v>2</v>
      </c>
      <c r="D105" s="39" t="s">
        <v>343</v>
      </c>
      <c r="E105" s="67">
        <v>79</v>
      </c>
      <c r="F105" s="39"/>
      <c r="G105" s="95">
        <v>911</v>
      </c>
      <c r="H105" s="95">
        <v>911</v>
      </c>
      <c r="I105" s="42" t="s">
        <v>276</v>
      </c>
      <c r="J105" s="46">
        <v>12</v>
      </c>
      <c r="K105" s="69" t="s">
        <v>12</v>
      </c>
      <c r="L105" s="39" t="s">
        <v>553</v>
      </c>
      <c r="M105" s="134">
        <v>1504</v>
      </c>
      <c r="N105" s="93">
        <v>732</v>
      </c>
      <c r="O105" s="95">
        <v>113</v>
      </c>
      <c r="P105" s="43">
        <f t="shared" ref="P105:P111" si="17">IF($C105=7,SUM($N105+$O105),)</f>
        <v>0</v>
      </c>
      <c r="Q105" s="43">
        <f t="shared" ref="Q105:Q111" si="18">IF($C105=5,SUM($N105+$O105),)</f>
        <v>0</v>
      </c>
      <c r="R105" s="43">
        <f t="shared" si="16"/>
        <v>845</v>
      </c>
      <c r="S105" s="43">
        <f t="shared" ref="S105:S111" si="19">IF($C105=1,SUM($N105+$O105),)</f>
        <v>0</v>
      </c>
      <c r="T105" s="44">
        <f t="shared" ref="T105:T136" si="20">P105+Q105+R105+S105</f>
        <v>845</v>
      </c>
    </row>
    <row r="106" spans="1:20" x14ac:dyDescent="0.2">
      <c r="A106" s="35">
        <v>98</v>
      </c>
      <c r="B106" s="36" t="s">
        <v>228</v>
      </c>
      <c r="C106" s="36">
        <v>2</v>
      </c>
      <c r="D106" s="39" t="s">
        <v>343</v>
      </c>
      <c r="E106" s="67">
        <v>86</v>
      </c>
      <c r="F106" s="39"/>
      <c r="G106" s="95">
        <v>1051</v>
      </c>
      <c r="H106" s="95">
        <v>1051</v>
      </c>
      <c r="I106" s="42" t="s">
        <v>276</v>
      </c>
      <c r="J106" s="46">
        <v>12</v>
      </c>
      <c r="K106" s="69" t="s">
        <v>347</v>
      </c>
      <c r="L106" s="39" t="s">
        <v>553</v>
      </c>
      <c r="M106" s="134">
        <v>1293</v>
      </c>
      <c r="N106" s="93">
        <v>555</v>
      </c>
      <c r="O106" s="95">
        <v>72</v>
      </c>
      <c r="P106" s="43">
        <f t="shared" si="17"/>
        <v>0</v>
      </c>
      <c r="Q106" s="43">
        <f t="shared" si="18"/>
        <v>0</v>
      </c>
      <c r="R106" s="43">
        <f t="shared" si="16"/>
        <v>627</v>
      </c>
      <c r="S106" s="43">
        <f t="shared" si="19"/>
        <v>0</v>
      </c>
      <c r="T106" s="44">
        <f t="shared" si="20"/>
        <v>627</v>
      </c>
    </row>
    <row r="107" spans="1:20" x14ac:dyDescent="0.2">
      <c r="A107" s="35">
        <v>99</v>
      </c>
      <c r="B107" s="36" t="s">
        <v>228</v>
      </c>
      <c r="C107" s="36">
        <v>2</v>
      </c>
      <c r="D107" s="39" t="s">
        <v>343</v>
      </c>
      <c r="E107" s="67">
        <v>93</v>
      </c>
      <c r="F107" s="39"/>
      <c r="G107" s="95">
        <v>1272</v>
      </c>
      <c r="H107" s="95">
        <v>643</v>
      </c>
      <c r="I107" s="42" t="s">
        <v>276</v>
      </c>
      <c r="J107" s="46">
        <v>12</v>
      </c>
      <c r="K107" s="69" t="s">
        <v>348</v>
      </c>
      <c r="L107" s="39" t="s">
        <v>553</v>
      </c>
      <c r="M107" s="134">
        <v>1347</v>
      </c>
      <c r="N107" s="93">
        <v>210</v>
      </c>
      <c r="O107" s="95">
        <v>35</v>
      </c>
      <c r="P107" s="43">
        <f t="shared" si="17"/>
        <v>0</v>
      </c>
      <c r="Q107" s="43">
        <f t="shared" si="18"/>
        <v>0</v>
      </c>
      <c r="R107" s="43">
        <f t="shared" si="16"/>
        <v>245</v>
      </c>
      <c r="S107" s="43">
        <f t="shared" si="19"/>
        <v>0</v>
      </c>
      <c r="T107" s="44">
        <f t="shared" si="20"/>
        <v>245</v>
      </c>
    </row>
    <row r="108" spans="1:20" x14ac:dyDescent="0.2">
      <c r="A108" s="35">
        <v>100</v>
      </c>
      <c r="B108" s="36" t="s">
        <v>228</v>
      </c>
      <c r="C108" s="36">
        <v>2</v>
      </c>
      <c r="D108" s="39" t="s">
        <v>343</v>
      </c>
      <c r="E108" s="67">
        <v>94</v>
      </c>
      <c r="F108" s="39"/>
      <c r="G108" s="95">
        <v>111</v>
      </c>
      <c r="H108" s="95">
        <v>111</v>
      </c>
      <c r="I108" s="42" t="s">
        <v>276</v>
      </c>
      <c r="J108" s="46">
        <v>13</v>
      </c>
      <c r="K108" s="69" t="s">
        <v>349</v>
      </c>
      <c r="L108" s="39" t="s">
        <v>553</v>
      </c>
      <c r="M108" s="134">
        <v>355</v>
      </c>
      <c r="N108" s="93">
        <v>111</v>
      </c>
      <c r="O108" s="95">
        <v>69</v>
      </c>
      <c r="P108" s="43">
        <f t="shared" si="17"/>
        <v>0</v>
      </c>
      <c r="Q108" s="43">
        <f t="shared" si="18"/>
        <v>0</v>
      </c>
      <c r="R108" s="43">
        <f t="shared" si="16"/>
        <v>180</v>
      </c>
      <c r="S108" s="43">
        <f t="shared" si="19"/>
        <v>0</v>
      </c>
      <c r="T108" s="44">
        <f t="shared" si="20"/>
        <v>180</v>
      </c>
    </row>
    <row r="109" spans="1:20" x14ac:dyDescent="0.2">
      <c r="A109" s="35">
        <v>101</v>
      </c>
      <c r="B109" s="36" t="s">
        <v>228</v>
      </c>
      <c r="C109" s="36">
        <v>2</v>
      </c>
      <c r="D109" s="39" t="s">
        <v>343</v>
      </c>
      <c r="E109" s="67">
        <v>99</v>
      </c>
      <c r="F109" s="39"/>
      <c r="G109" s="95">
        <v>680</v>
      </c>
      <c r="H109" s="95">
        <v>680</v>
      </c>
      <c r="I109" s="42" t="s">
        <v>276</v>
      </c>
      <c r="J109" s="46">
        <v>12</v>
      </c>
      <c r="K109" s="69" t="s">
        <v>350</v>
      </c>
      <c r="L109" s="39" t="s">
        <v>553</v>
      </c>
      <c r="M109" s="134">
        <v>951</v>
      </c>
      <c r="N109" s="93">
        <v>676</v>
      </c>
      <c r="O109" s="95">
        <v>41</v>
      </c>
      <c r="P109" s="43">
        <f t="shared" si="17"/>
        <v>0</v>
      </c>
      <c r="Q109" s="43">
        <f t="shared" si="18"/>
        <v>0</v>
      </c>
      <c r="R109" s="43">
        <f t="shared" si="16"/>
        <v>717</v>
      </c>
      <c r="S109" s="43">
        <f t="shared" si="19"/>
        <v>0</v>
      </c>
      <c r="T109" s="44">
        <f t="shared" si="20"/>
        <v>717</v>
      </c>
    </row>
    <row r="110" spans="1:20" x14ac:dyDescent="0.2">
      <c r="A110" s="35">
        <v>102</v>
      </c>
      <c r="B110" s="36" t="s">
        <v>228</v>
      </c>
      <c r="C110" s="36">
        <v>2</v>
      </c>
      <c r="D110" s="39" t="s">
        <v>343</v>
      </c>
      <c r="E110" s="67">
        <v>103</v>
      </c>
      <c r="F110" s="39"/>
      <c r="G110" s="95">
        <v>1214</v>
      </c>
      <c r="H110" s="95">
        <v>128</v>
      </c>
      <c r="I110" s="42" t="s">
        <v>276</v>
      </c>
      <c r="J110" s="46">
        <v>12</v>
      </c>
      <c r="K110" s="69" t="s">
        <v>20</v>
      </c>
      <c r="L110" s="39" t="s">
        <v>553</v>
      </c>
      <c r="M110" s="134">
        <v>1597</v>
      </c>
      <c r="N110" s="93">
        <v>224</v>
      </c>
      <c r="O110" s="95">
        <v>120</v>
      </c>
      <c r="P110" s="43">
        <f t="shared" si="17"/>
        <v>0</v>
      </c>
      <c r="Q110" s="43">
        <f t="shared" si="18"/>
        <v>0</v>
      </c>
      <c r="R110" s="43">
        <f t="shared" si="16"/>
        <v>344</v>
      </c>
      <c r="S110" s="43">
        <f t="shared" si="19"/>
        <v>0</v>
      </c>
      <c r="T110" s="44">
        <f t="shared" si="20"/>
        <v>344</v>
      </c>
    </row>
    <row r="111" spans="1:20" x14ac:dyDescent="0.2">
      <c r="A111" s="35">
        <v>103</v>
      </c>
      <c r="B111" s="36" t="s">
        <v>228</v>
      </c>
      <c r="C111" s="36">
        <v>2</v>
      </c>
      <c r="D111" s="39" t="s">
        <v>351</v>
      </c>
      <c r="E111" s="38">
        <v>2</v>
      </c>
      <c r="F111" s="39"/>
      <c r="G111" s="95">
        <v>5611</v>
      </c>
      <c r="H111" s="95">
        <v>5611</v>
      </c>
      <c r="I111" s="42" t="s">
        <v>196</v>
      </c>
      <c r="J111" s="76">
        <v>17</v>
      </c>
      <c r="K111" s="96" t="s">
        <v>352</v>
      </c>
      <c r="L111" s="97" t="s">
        <v>522</v>
      </c>
      <c r="M111" s="134">
        <v>5719</v>
      </c>
      <c r="N111" s="93">
        <v>5659</v>
      </c>
      <c r="O111" s="94">
        <v>647</v>
      </c>
      <c r="P111" s="43">
        <f t="shared" si="17"/>
        <v>0</v>
      </c>
      <c r="Q111" s="43">
        <f t="shared" si="18"/>
        <v>0</v>
      </c>
      <c r="R111" s="43">
        <f t="shared" si="16"/>
        <v>6306</v>
      </c>
      <c r="S111" s="43">
        <f t="shared" si="19"/>
        <v>0</v>
      </c>
      <c r="T111" s="44">
        <f t="shared" si="20"/>
        <v>6306</v>
      </c>
    </row>
    <row r="112" spans="1:20" x14ac:dyDescent="0.2">
      <c r="A112" s="35">
        <v>104</v>
      </c>
      <c r="B112" s="36" t="s">
        <v>228</v>
      </c>
      <c r="C112" s="36">
        <v>2</v>
      </c>
      <c r="D112" s="39" t="s">
        <v>353</v>
      </c>
      <c r="E112" s="45">
        <v>20</v>
      </c>
      <c r="F112" s="39"/>
      <c r="G112" s="95"/>
      <c r="H112" s="95"/>
      <c r="I112" s="42" t="s">
        <v>196</v>
      </c>
      <c r="J112" s="76">
        <v>17</v>
      </c>
      <c r="K112" s="96" t="s">
        <v>14</v>
      </c>
      <c r="L112" s="97"/>
      <c r="M112" s="134"/>
      <c r="N112" s="43">
        <v>348</v>
      </c>
      <c r="O112" s="43">
        <v>63</v>
      </c>
      <c r="P112" s="43">
        <f>IF($C112=7,SUM($W112+$X112),)</f>
        <v>0</v>
      </c>
      <c r="Q112" s="43">
        <f>IF($C112=5,SUM($W112+$X112),)</f>
        <v>0</v>
      </c>
      <c r="R112" s="43">
        <f t="shared" si="16"/>
        <v>411</v>
      </c>
      <c r="S112" s="43">
        <f>IF($C112=1,SUM($W112+$X112),)</f>
        <v>0</v>
      </c>
      <c r="T112" s="44">
        <f t="shared" si="20"/>
        <v>411</v>
      </c>
    </row>
    <row r="113" spans="1:20" x14ac:dyDescent="0.2">
      <c r="A113" s="35">
        <v>105</v>
      </c>
      <c r="B113" s="36" t="s">
        <v>228</v>
      </c>
      <c r="C113" s="36">
        <v>2</v>
      </c>
      <c r="D113" s="39" t="s">
        <v>354</v>
      </c>
      <c r="E113" s="45">
        <v>15</v>
      </c>
      <c r="F113" s="39"/>
      <c r="G113" s="95">
        <v>1263</v>
      </c>
      <c r="H113" s="95">
        <v>884</v>
      </c>
      <c r="I113" s="42" t="s">
        <v>273</v>
      </c>
      <c r="J113" s="46">
        <v>4</v>
      </c>
      <c r="K113" s="46">
        <v>32.299999999999997</v>
      </c>
      <c r="L113" s="39" t="s">
        <v>559</v>
      </c>
      <c r="M113" s="134">
        <v>1454</v>
      </c>
      <c r="N113" s="93"/>
      <c r="O113" s="95">
        <v>53</v>
      </c>
      <c r="P113" s="43">
        <f>IF($C113=7,SUM($N113+$O113),)</f>
        <v>0</v>
      </c>
      <c r="Q113" s="43">
        <f>IF($C113=5,SUM($N113+$O113),)</f>
        <v>0</v>
      </c>
      <c r="R113" s="43">
        <f t="shared" si="16"/>
        <v>53</v>
      </c>
      <c r="S113" s="43">
        <f>IF($C113=1,SUM($N113+$O113),)</f>
        <v>0</v>
      </c>
      <c r="T113" s="44">
        <f t="shared" si="20"/>
        <v>53</v>
      </c>
    </row>
    <row r="114" spans="1:20" x14ac:dyDescent="0.2">
      <c r="A114" s="35">
        <v>106</v>
      </c>
      <c r="B114" s="36" t="s">
        <v>228</v>
      </c>
      <c r="C114" s="36">
        <v>2</v>
      </c>
      <c r="D114" s="39" t="s">
        <v>355</v>
      </c>
      <c r="E114" s="67">
        <v>18</v>
      </c>
      <c r="F114" s="39"/>
      <c r="G114" s="95">
        <v>1314</v>
      </c>
      <c r="H114" s="95">
        <v>232</v>
      </c>
      <c r="I114" s="42" t="s">
        <v>276</v>
      </c>
      <c r="J114" s="46">
        <v>11</v>
      </c>
      <c r="K114" s="69" t="s">
        <v>356</v>
      </c>
      <c r="L114" s="39" t="s">
        <v>558</v>
      </c>
      <c r="M114" s="134">
        <v>1475</v>
      </c>
      <c r="N114" s="93">
        <v>596</v>
      </c>
      <c r="O114" s="95">
        <v>65</v>
      </c>
      <c r="P114" s="43">
        <f>IF($C114=7,SUM($N114+$O114),)</f>
        <v>0</v>
      </c>
      <c r="Q114" s="43">
        <f>IF($C114=5,SUM($N114+$O114),)</f>
        <v>0</v>
      </c>
      <c r="R114" s="43">
        <f t="shared" si="16"/>
        <v>661</v>
      </c>
      <c r="S114" s="43">
        <f>IF($C114=1,SUM($N114+$O114),)</f>
        <v>0</v>
      </c>
      <c r="T114" s="44">
        <f t="shared" si="20"/>
        <v>661</v>
      </c>
    </row>
    <row r="115" spans="1:20" x14ac:dyDescent="0.2">
      <c r="A115" s="35">
        <v>107</v>
      </c>
      <c r="B115" s="36" t="s">
        <v>228</v>
      </c>
      <c r="C115" s="36">
        <v>2</v>
      </c>
      <c r="D115" s="39" t="s">
        <v>355</v>
      </c>
      <c r="E115" s="45">
        <v>20</v>
      </c>
      <c r="F115" s="39"/>
      <c r="G115" s="95">
        <v>2149</v>
      </c>
      <c r="H115" s="95">
        <v>1479</v>
      </c>
      <c r="I115" s="42" t="s">
        <v>276</v>
      </c>
      <c r="J115" s="46">
        <v>11</v>
      </c>
      <c r="K115" s="96" t="s">
        <v>357</v>
      </c>
      <c r="L115" s="97" t="s">
        <v>558</v>
      </c>
      <c r="M115" s="134">
        <v>2149</v>
      </c>
      <c r="N115" s="93">
        <v>778</v>
      </c>
      <c r="O115" s="95">
        <v>96</v>
      </c>
      <c r="P115" s="43">
        <f>IF($C115=7,SUM($N115+$O115),)</f>
        <v>0</v>
      </c>
      <c r="Q115" s="43">
        <f>IF($C115=5,SUM($N115+$O115),)</f>
        <v>0</v>
      </c>
      <c r="R115" s="43">
        <f t="shared" si="16"/>
        <v>874</v>
      </c>
      <c r="S115" s="43">
        <f>IF($C115=1,SUM($N115+$O115),)</f>
        <v>0</v>
      </c>
      <c r="T115" s="44">
        <f t="shared" si="20"/>
        <v>874</v>
      </c>
    </row>
    <row r="116" spans="1:20" x14ac:dyDescent="0.2">
      <c r="A116" s="35">
        <v>108</v>
      </c>
      <c r="B116" s="36" t="s">
        <v>228</v>
      </c>
      <c r="C116" s="36">
        <v>2</v>
      </c>
      <c r="D116" s="39" t="s">
        <v>358</v>
      </c>
      <c r="E116" s="67">
        <v>2</v>
      </c>
      <c r="F116" s="97">
        <v>4</v>
      </c>
      <c r="G116" s="95">
        <v>336</v>
      </c>
      <c r="H116" s="95">
        <v>336</v>
      </c>
      <c r="I116" s="42" t="s">
        <v>273</v>
      </c>
      <c r="J116" s="46">
        <v>10</v>
      </c>
      <c r="K116" s="46">
        <v>20</v>
      </c>
      <c r="L116" s="39" t="s">
        <v>535</v>
      </c>
      <c r="M116" s="134">
        <v>610</v>
      </c>
      <c r="N116" s="93">
        <v>203</v>
      </c>
      <c r="O116" s="94">
        <v>163</v>
      </c>
      <c r="P116" s="43">
        <f>IF($C116=7,SUM($N116+$O116),)</f>
        <v>0</v>
      </c>
      <c r="Q116" s="43">
        <f>IF($C116=5,SUM($N116+$O116),)</f>
        <v>0</v>
      </c>
      <c r="R116" s="43">
        <f t="shared" si="16"/>
        <v>366</v>
      </c>
      <c r="S116" s="43">
        <f>IF($C116=1,SUM($N116+$O116),)</f>
        <v>0</v>
      </c>
      <c r="T116" s="44">
        <f t="shared" si="20"/>
        <v>366</v>
      </c>
    </row>
    <row r="117" spans="1:20" x14ac:dyDescent="0.2">
      <c r="A117" s="35">
        <v>109</v>
      </c>
      <c r="B117" s="36" t="s">
        <v>228</v>
      </c>
      <c r="C117" s="36">
        <v>2</v>
      </c>
      <c r="D117" s="39" t="s">
        <v>359</v>
      </c>
      <c r="E117" s="45">
        <v>42</v>
      </c>
      <c r="F117" s="39"/>
      <c r="G117" s="95">
        <v>360</v>
      </c>
      <c r="H117" s="95">
        <v>360</v>
      </c>
      <c r="I117" s="42" t="s">
        <v>196</v>
      </c>
      <c r="J117" s="46">
        <v>29</v>
      </c>
      <c r="K117" s="46">
        <v>117</v>
      </c>
      <c r="L117" s="47" t="s">
        <v>550</v>
      </c>
      <c r="M117" s="36">
        <v>420</v>
      </c>
      <c r="N117" s="93"/>
      <c r="O117" s="95">
        <v>28</v>
      </c>
      <c r="P117" s="43">
        <f>IF($C117=7,SUM($N117+$O117),)</f>
        <v>0</v>
      </c>
      <c r="Q117" s="43">
        <f>IF($C117=5,SUM($N117+$O117),)</f>
        <v>0</v>
      </c>
      <c r="R117" s="43">
        <f t="shared" si="16"/>
        <v>28</v>
      </c>
      <c r="S117" s="43">
        <f>IF($C117=1,SUM($N117+$O117),)</f>
        <v>0</v>
      </c>
      <c r="T117" s="44">
        <f t="shared" si="20"/>
        <v>28</v>
      </c>
    </row>
  </sheetData>
  <mergeCells count="2">
    <mergeCell ref="M1:N1"/>
    <mergeCell ref="E6:F6"/>
  </mergeCells>
  <conditionalFormatting sqref="T9:T117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tabSelected="1" view="pageLayout" zoomScaleNormal="130" workbookViewId="0">
      <selection activeCell="S2" sqref="S2"/>
    </sheetView>
  </sheetViews>
  <sheetFormatPr defaultRowHeight="12.75" x14ac:dyDescent="0.2"/>
  <cols>
    <col min="1" max="1" width="4.28515625" style="6" customWidth="1"/>
    <col min="2" max="2" width="3.85546875" customWidth="1"/>
    <col min="3" max="3" width="4.85546875" customWidth="1"/>
    <col min="5" max="5" width="4.42578125" customWidth="1"/>
    <col min="6" max="6" width="3.85546875" customWidth="1"/>
    <col min="8" max="8" width="7.140625" customWidth="1"/>
    <col min="9" max="9" width="9.140625" style="8"/>
    <col min="10" max="10" width="5.85546875" customWidth="1"/>
    <col min="11" max="11" width="8" customWidth="1"/>
    <col min="12" max="12" width="6.5703125" customWidth="1"/>
    <col min="13" max="13" width="7.7109375" customWidth="1"/>
    <col min="16" max="16" width="9.28515625" customWidth="1"/>
    <col min="17" max="17" width="9.140625" customWidth="1"/>
    <col min="18" max="18" width="9.42578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40"/>
      <c r="N1" s="140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20" x14ac:dyDescent="0.2">
      <c r="F3" s="90" t="s">
        <v>360</v>
      </c>
      <c r="G3" s="90"/>
      <c r="H3" s="90"/>
      <c r="I3" s="90"/>
      <c r="J3" s="90"/>
      <c r="K3" s="90"/>
      <c r="L3" s="90"/>
      <c r="M3" s="90"/>
      <c r="N3" s="90"/>
      <c r="O3" s="90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7" spans="1:20" ht="75.75" x14ac:dyDescent="0.2">
      <c r="A7" s="12" t="s">
        <v>16</v>
      </c>
      <c r="B7" s="13" t="s">
        <v>411</v>
      </c>
      <c r="C7" s="107" t="s">
        <v>412</v>
      </c>
      <c r="D7" s="14" t="s">
        <v>0</v>
      </c>
      <c r="E7" s="141" t="s">
        <v>1</v>
      </c>
      <c r="F7" s="141"/>
      <c r="G7" s="108" t="s">
        <v>413</v>
      </c>
      <c r="H7" s="108" t="s">
        <v>414</v>
      </c>
      <c r="I7" s="15" t="s">
        <v>2</v>
      </c>
      <c r="J7" s="16" t="s">
        <v>3</v>
      </c>
      <c r="K7" s="17" t="s">
        <v>4</v>
      </c>
      <c r="L7" s="109" t="s">
        <v>415</v>
      </c>
      <c r="M7" s="110" t="s">
        <v>417</v>
      </c>
      <c r="N7" s="18" t="s">
        <v>404</v>
      </c>
      <c r="O7" s="19" t="s">
        <v>405</v>
      </c>
      <c r="P7" s="20" t="s">
        <v>406</v>
      </c>
      <c r="Q7" s="20" t="s">
        <v>407</v>
      </c>
      <c r="R7" s="20" t="s">
        <v>418</v>
      </c>
      <c r="S7" s="20" t="s">
        <v>408</v>
      </c>
      <c r="T7" s="21" t="s">
        <v>419</v>
      </c>
    </row>
    <row r="8" spans="1:20" x14ac:dyDescent="0.2">
      <c r="A8" s="22">
        <v>1</v>
      </c>
      <c r="B8" s="23">
        <v>2</v>
      </c>
      <c r="C8" s="24">
        <v>3</v>
      </c>
      <c r="D8" s="25">
        <v>4</v>
      </c>
      <c r="E8" s="22">
        <v>5</v>
      </c>
      <c r="F8" s="22">
        <v>6</v>
      </c>
      <c r="G8" s="111">
        <v>7</v>
      </c>
      <c r="H8" s="111">
        <v>8</v>
      </c>
      <c r="I8" s="26">
        <v>9</v>
      </c>
      <c r="J8" s="27">
        <v>10</v>
      </c>
      <c r="K8" s="28" t="s">
        <v>22</v>
      </c>
      <c r="L8" s="28" t="s">
        <v>420</v>
      </c>
      <c r="M8" s="113">
        <v>15</v>
      </c>
      <c r="N8" s="29">
        <v>16</v>
      </c>
      <c r="O8" s="30">
        <v>17</v>
      </c>
      <c r="P8" s="31">
        <v>18</v>
      </c>
      <c r="Q8" s="31">
        <v>19</v>
      </c>
      <c r="R8" s="114">
        <v>21</v>
      </c>
      <c r="S8" s="115">
        <v>22</v>
      </c>
      <c r="T8" s="114">
        <v>23</v>
      </c>
    </row>
    <row r="9" spans="1:20" x14ac:dyDescent="0.2">
      <c r="A9" s="22"/>
      <c r="B9" s="23"/>
      <c r="C9" s="24"/>
      <c r="D9" s="32" t="s">
        <v>5</v>
      </c>
      <c r="E9" s="33"/>
      <c r="F9" s="32"/>
      <c r="G9" s="32">
        <f>SUM(G10:G6846)</f>
        <v>128856</v>
      </c>
      <c r="H9" s="32">
        <f>SUM(H10:H6846)</f>
        <v>122630</v>
      </c>
      <c r="I9" s="26"/>
      <c r="J9" s="27"/>
      <c r="K9" s="28"/>
      <c r="L9" s="28"/>
      <c r="M9" s="116"/>
      <c r="N9" s="34">
        <f t="shared" ref="N9:T9" si="0">SUBTOTAL(9,N10:N6846)</f>
        <v>135998</v>
      </c>
      <c r="O9" s="34">
        <f t="shared" si="0"/>
        <v>11645</v>
      </c>
      <c r="P9" s="34">
        <f t="shared" si="0"/>
        <v>0</v>
      </c>
      <c r="Q9" s="34">
        <f t="shared" si="0"/>
        <v>0</v>
      </c>
      <c r="R9" s="34">
        <f t="shared" si="0"/>
        <v>136861</v>
      </c>
      <c r="S9" s="34">
        <f t="shared" si="0"/>
        <v>10782</v>
      </c>
      <c r="T9" s="34">
        <f t="shared" si="0"/>
        <v>147643</v>
      </c>
    </row>
    <row r="10" spans="1:20" x14ac:dyDescent="0.2">
      <c r="A10" s="35">
        <v>1</v>
      </c>
      <c r="B10" s="36" t="s">
        <v>361</v>
      </c>
      <c r="C10" s="36">
        <v>2</v>
      </c>
      <c r="D10" s="39" t="s">
        <v>362</v>
      </c>
      <c r="E10" s="67">
        <v>1</v>
      </c>
      <c r="F10" s="39"/>
      <c r="G10" s="95">
        <v>2607</v>
      </c>
      <c r="H10" s="95">
        <v>2607</v>
      </c>
      <c r="I10" s="42" t="s">
        <v>196</v>
      </c>
      <c r="J10" s="46">
        <v>11</v>
      </c>
      <c r="K10" s="46" t="s">
        <v>363</v>
      </c>
      <c r="L10" s="47" t="s">
        <v>560</v>
      </c>
      <c r="M10" s="42">
        <v>2622</v>
      </c>
      <c r="N10" s="93">
        <v>2667</v>
      </c>
      <c r="O10" s="95"/>
      <c r="P10" s="43">
        <f t="shared" ref="P10:P43" si="1">IF($C10=7,SUM($N10+$O10),)</f>
        <v>0</v>
      </c>
      <c r="Q10" s="43">
        <f t="shared" ref="Q10:Q43" si="2">IF($C10=5,SUM($N10+$O10),)</f>
        <v>0</v>
      </c>
      <c r="R10" s="43">
        <f t="shared" ref="R10:R24" si="3">IF($C10=2,SUM($N10+$O10),)</f>
        <v>2667</v>
      </c>
      <c r="S10" s="43">
        <f t="shared" ref="S10:S43" si="4">IF($C10=1,SUM($N10+$O10),)</f>
        <v>0</v>
      </c>
      <c r="T10" s="44">
        <f t="shared" ref="T10:T43" si="5">P10+Q10+R10+S10</f>
        <v>2667</v>
      </c>
    </row>
    <row r="11" spans="1:20" x14ac:dyDescent="0.2">
      <c r="A11" s="35">
        <v>2</v>
      </c>
      <c r="B11" s="36" t="s">
        <v>361</v>
      </c>
      <c r="C11" s="36">
        <v>2</v>
      </c>
      <c r="D11" s="39" t="s">
        <v>246</v>
      </c>
      <c r="E11" s="45">
        <v>82</v>
      </c>
      <c r="F11" s="39"/>
      <c r="G11" s="95">
        <v>1585</v>
      </c>
      <c r="H11" s="95">
        <v>1585</v>
      </c>
      <c r="I11" s="42" t="s">
        <v>196</v>
      </c>
      <c r="J11" s="46">
        <v>13</v>
      </c>
      <c r="K11" s="46" t="s">
        <v>364</v>
      </c>
      <c r="L11" s="47" t="s">
        <v>561</v>
      </c>
      <c r="M11" s="42">
        <v>1743</v>
      </c>
      <c r="N11" s="93">
        <v>1654</v>
      </c>
      <c r="O11" s="95">
        <v>47</v>
      </c>
      <c r="P11" s="43">
        <f t="shared" si="1"/>
        <v>0</v>
      </c>
      <c r="Q11" s="43">
        <f t="shared" si="2"/>
        <v>0</v>
      </c>
      <c r="R11" s="43">
        <f t="shared" si="3"/>
        <v>1701</v>
      </c>
      <c r="S11" s="43">
        <f t="shared" si="4"/>
        <v>0</v>
      </c>
      <c r="T11" s="44">
        <f t="shared" si="5"/>
        <v>1701</v>
      </c>
    </row>
    <row r="12" spans="1:20" x14ac:dyDescent="0.2">
      <c r="A12" s="35">
        <v>3</v>
      </c>
      <c r="B12" s="36" t="s">
        <v>361</v>
      </c>
      <c r="C12" s="36">
        <v>2</v>
      </c>
      <c r="D12" s="39" t="s">
        <v>246</v>
      </c>
      <c r="E12" s="45">
        <v>96</v>
      </c>
      <c r="F12" s="39"/>
      <c r="G12" s="95">
        <v>11743</v>
      </c>
      <c r="H12" s="95">
        <v>11743</v>
      </c>
      <c r="I12" s="42" t="s">
        <v>196</v>
      </c>
      <c r="J12" s="46">
        <v>13</v>
      </c>
      <c r="K12" s="46" t="s">
        <v>365</v>
      </c>
      <c r="L12" s="47" t="s">
        <v>562</v>
      </c>
      <c r="M12" s="42">
        <v>12047</v>
      </c>
      <c r="N12" s="93">
        <v>11356</v>
      </c>
      <c r="O12" s="95">
        <v>353</v>
      </c>
      <c r="P12" s="43">
        <f t="shared" si="1"/>
        <v>0</v>
      </c>
      <c r="Q12" s="43">
        <f t="shared" si="2"/>
        <v>0</v>
      </c>
      <c r="R12" s="43">
        <f t="shared" si="3"/>
        <v>11709</v>
      </c>
      <c r="S12" s="43">
        <f t="shared" si="4"/>
        <v>0</v>
      </c>
      <c r="T12" s="44">
        <f t="shared" si="5"/>
        <v>11709</v>
      </c>
    </row>
    <row r="13" spans="1:20" x14ac:dyDescent="0.2">
      <c r="A13" s="35">
        <v>4</v>
      </c>
      <c r="B13" s="36" t="s">
        <v>361</v>
      </c>
      <c r="C13" s="36">
        <v>2</v>
      </c>
      <c r="D13" s="39" t="s">
        <v>246</v>
      </c>
      <c r="E13" s="45">
        <v>101</v>
      </c>
      <c r="F13" s="39"/>
      <c r="G13" s="95">
        <v>124</v>
      </c>
      <c r="H13" s="95">
        <v>124</v>
      </c>
      <c r="I13" s="42" t="s">
        <v>196</v>
      </c>
      <c r="J13" s="46">
        <v>11</v>
      </c>
      <c r="K13" s="46" t="s">
        <v>366</v>
      </c>
      <c r="L13" s="47" t="s">
        <v>561</v>
      </c>
      <c r="M13" s="42"/>
      <c r="N13" s="93">
        <v>134</v>
      </c>
      <c r="O13" s="95"/>
      <c r="P13" s="43">
        <f t="shared" si="1"/>
        <v>0</v>
      </c>
      <c r="Q13" s="43">
        <f t="shared" si="2"/>
        <v>0</v>
      </c>
      <c r="R13" s="43">
        <f t="shared" si="3"/>
        <v>134</v>
      </c>
      <c r="S13" s="43">
        <f t="shared" si="4"/>
        <v>0</v>
      </c>
      <c r="T13" s="44">
        <f t="shared" si="5"/>
        <v>134</v>
      </c>
    </row>
    <row r="14" spans="1:20" x14ac:dyDescent="0.2">
      <c r="A14" s="35">
        <v>5</v>
      </c>
      <c r="B14" s="36" t="s">
        <v>361</v>
      </c>
      <c r="C14" s="36">
        <v>2</v>
      </c>
      <c r="D14" s="39" t="s">
        <v>246</v>
      </c>
      <c r="E14" s="45">
        <v>108</v>
      </c>
      <c r="F14" s="39"/>
      <c r="G14" s="95">
        <v>7814</v>
      </c>
      <c r="H14" s="95">
        <v>7814</v>
      </c>
      <c r="I14" s="42" t="s">
        <v>196</v>
      </c>
      <c r="J14" s="46">
        <v>14</v>
      </c>
      <c r="K14" s="46" t="s">
        <v>367</v>
      </c>
      <c r="L14" s="47" t="s">
        <v>563</v>
      </c>
      <c r="M14" s="42">
        <v>8525</v>
      </c>
      <c r="N14" s="91">
        <v>8480</v>
      </c>
      <c r="O14" s="105">
        <v>693</v>
      </c>
      <c r="P14" s="43">
        <f t="shared" si="1"/>
        <v>0</v>
      </c>
      <c r="Q14" s="43">
        <f t="shared" si="2"/>
        <v>0</v>
      </c>
      <c r="R14" s="43">
        <f t="shared" si="3"/>
        <v>9173</v>
      </c>
      <c r="S14" s="43">
        <f t="shared" si="4"/>
        <v>0</v>
      </c>
      <c r="T14" s="44">
        <f t="shared" si="5"/>
        <v>9173</v>
      </c>
    </row>
    <row r="15" spans="1:20" x14ac:dyDescent="0.2">
      <c r="A15" s="35">
        <v>6</v>
      </c>
      <c r="B15" s="36" t="s">
        <v>361</v>
      </c>
      <c r="C15" s="36">
        <v>2</v>
      </c>
      <c r="D15" s="39" t="s">
        <v>246</v>
      </c>
      <c r="E15" s="45">
        <v>113</v>
      </c>
      <c r="F15" s="39"/>
      <c r="G15" s="95">
        <v>6421</v>
      </c>
      <c r="H15" s="95">
        <v>6421</v>
      </c>
      <c r="I15" s="42" t="s">
        <v>196</v>
      </c>
      <c r="J15" s="46">
        <v>11</v>
      </c>
      <c r="K15" s="46" t="s">
        <v>368</v>
      </c>
      <c r="L15" s="47" t="s">
        <v>562</v>
      </c>
      <c r="M15" s="138">
        <v>6596</v>
      </c>
      <c r="N15" s="93">
        <v>6470</v>
      </c>
      <c r="O15" s="95">
        <v>198</v>
      </c>
      <c r="P15" s="43">
        <f t="shared" si="1"/>
        <v>0</v>
      </c>
      <c r="Q15" s="43">
        <f t="shared" si="2"/>
        <v>0</v>
      </c>
      <c r="R15" s="43">
        <f t="shared" si="3"/>
        <v>6668</v>
      </c>
      <c r="S15" s="43">
        <f t="shared" si="4"/>
        <v>0</v>
      </c>
      <c r="T15" s="44">
        <f t="shared" si="5"/>
        <v>6668</v>
      </c>
    </row>
    <row r="16" spans="1:20" x14ac:dyDescent="0.2">
      <c r="A16" s="35">
        <v>7</v>
      </c>
      <c r="B16" s="36" t="s">
        <v>361</v>
      </c>
      <c r="C16" s="36">
        <v>2</v>
      </c>
      <c r="D16" s="47" t="s">
        <v>246</v>
      </c>
      <c r="E16" s="45">
        <v>126</v>
      </c>
      <c r="F16" s="39"/>
      <c r="G16" s="95">
        <v>88</v>
      </c>
      <c r="H16" s="95">
        <v>88</v>
      </c>
      <c r="I16" s="42" t="s">
        <v>196</v>
      </c>
      <c r="J16" s="46">
        <v>14</v>
      </c>
      <c r="K16" s="46" t="s">
        <v>369</v>
      </c>
      <c r="L16" s="48" t="s">
        <v>564</v>
      </c>
      <c r="M16" s="42">
        <v>206</v>
      </c>
      <c r="N16" s="93"/>
      <c r="O16" s="93">
        <v>101</v>
      </c>
      <c r="P16" s="43">
        <f t="shared" si="1"/>
        <v>0</v>
      </c>
      <c r="Q16" s="43">
        <f t="shared" si="2"/>
        <v>0</v>
      </c>
      <c r="R16" s="43">
        <f t="shared" si="3"/>
        <v>101</v>
      </c>
      <c r="S16" s="43">
        <f t="shared" si="4"/>
        <v>0</v>
      </c>
      <c r="T16" s="44">
        <f t="shared" si="5"/>
        <v>101</v>
      </c>
    </row>
    <row r="17" spans="1:20" x14ac:dyDescent="0.2">
      <c r="A17" s="35">
        <v>8</v>
      </c>
      <c r="B17" s="36" t="s">
        <v>361</v>
      </c>
      <c r="C17" s="36">
        <v>2</v>
      </c>
      <c r="D17" s="47" t="s">
        <v>246</v>
      </c>
      <c r="E17" s="45">
        <v>130</v>
      </c>
      <c r="F17" s="39"/>
      <c r="G17" s="95">
        <v>0</v>
      </c>
      <c r="H17" s="95"/>
      <c r="I17" s="42"/>
      <c r="J17" s="46"/>
      <c r="K17" s="46"/>
      <c r="L17" s="48" t="s">
        <v>564</v>
      </c>
      <c r="M17" s="42"/>
      <c r="N17" s="93"/>
      <c r="O17" s="93">
        <v>380</v>
      </c>
      <c r="P17" s="43">
        <f t="shared" si="1"/>
        <v>0</v>
      </c>
      <c r="Q17" s="43">
        <f t="shared" si="2"/>
        <v>0</v>
      </c>
      <c r="R17" s="43">
        <f t="shared" si="3"/>
        <v>380</v>
      </c>
      <c r="S17" s="43">
        <f t="shared" si="4"/>
        <v>0</v>
      </c>
      <c r="T17" s="44">
        <f t="shared" si="5"/>
        <v>380</v>
      </c>
    </row>
    <row r="18" spans="1:20" x14ac:dyDescent="0.2">
      <c r="A18" s="35">
        <v>9</v>
      </c>
      <c r="B18" s="36" t="s">
        <v>361</v>
      </c>
      <c r="C18" s="36">
        <v>2</v>
      </c>
      <c r="D18" s="39" t="s">
        <v>246</v>
      </c>
      <c r="E18" s="45">
        <v>132</v>
      </c>
      <c r="F18" s="39"/>
      <c r="G18" s="95">
        <v>9026</v>
      </c>
      <c r="H18" s="95">
        <v>9026</v>
      </c>
      <c r="I18" s="42" t="s">
        <v>196</v>
      </c>
      <c r="J18" s="46">
        <v>14</v>
      </c>
      <c r="K18" s="46" t="s">
        <v>370</v>
      </c>
      <c r="L18" s="47" t="s">
        <v>565</v>
      </c>
      <c r="M18" s="42">
        <v>10873</v>
      </c>
      <c r="N18" s="91">
        <v>10733</v>
      </c>
      <c r="O18" s="105">
        <v>1170</v>
      </c>
      <c r="P18" s="43">
        <f t="shared" si="1"/>
        <v>0</v>
      </c>
      <c r="Q18" s="43">
        <f t="shared" si="2"/>
        <v>0</v>
      </c>
      <c r="R18" s="43">
        <f t="shared" si="3"/>
        <v>11903</v>
      </c>
      <c r="S18" s="43">
        <f t="shared" si="4"/>
        <v>0</v>
      </c>
      <c r="T18" s="44">
        <f t="shared" si="5"/>
        <v>11903</v>
      </c>
    </row>
    <row r="19" spans="1:20" x14ac:dyDescent="0.2">
      <c r="A19" s="35">
        <v>10</v>
      </c>
      <c r="B19" s="36" t="s">
        <v>361</v>
      </c>
      <c r="C19" s="36">
        <v>2</v>
      </c>
      <c r="D19" s="47" t="s">
        <v>250</v>
      </c>
      <c r="E19" s="45">
        <v>17</v>
      </c>
      <c r="F19" s="47" t="s">
        <v>371</v>
      </c>
      <c r="G19" s="95">
        <v>0</v>
      </c>
      <c r="H19" s="95"/>
      <c r="I19" s="42"/>
      <c r="J19" s="46"/>
      <c r="K19" s="46"/>
      <c r="L19" s="48" t="s">
        <v>566</v>
      </c>
      <c r="M19" s="42"/>
      <c r="N19" s="91">
        <v>45</v>
      </c>
      <c r="O19" s="91">
        <v>503</v>
      </c>
      <c r="P19" s="43">
        <f t="shared" si="1"/>
        <v>0</v>
      </c>
      <c r="Q19" s="43">
        <f t="shared" si="2"/>
        <v>0</v>
      </c>
      <c r="R19" s="43">
        <f t="shared" si="3"/>
        <v>548</v>
      </c>
      <c r="S19" s="43">
        <f t="shared" si="4"/>
        <v>0</v>
      </c>
      <c r="T19" s="44">
        <f t="shared" si="5"/>
        <v>548</v>
      </c>
    </row>
    <row r="20" spans="1:20" x14ac:dyDescent="0.2">
      <c r="A20" s="35">
        <v>11</v>
      </c>
      <c r="B20" s="36" t="s">
        <v>361</v>
      </c>
      <c r="C20" s="36">
        <v>2</v>
      </c>
      <c r="D20" s="39" t="s">
        <v>250</v>
      </c>
      <c r="E20" s="45">
        <v>25</v>
      </c>
      <c r="F20" s="39"/>
      <c r="G20" s="95">
        <v>14281</v>
      </c>
      <c r="H20" s="95">
        <v>14281</v>
      </c>
      <c r="I20" s="42" t="s">
        <v>196</v>
      </c>
      <c r="J20" s="46">
        <v>14</v>
      </c>
      <c r="K20" s="46" t="s">
        <v>372</v>
      </c>
      <c r="L20" s="48" t="s">
        <v>566</v>
      </c>
      <c r="M20" s="42"/>
      <c r="N20" s="93">
        <v>15009</v>
      </c>
      <c r="O20" s="95">
        <v>1896</v>
      </c>
      <c r="P20" s="43">
        <f t="shared" si="1"/>
        <v>0</v>
      </c>
      <c r="Q20" s="43">
        <f t="shared" si="2"/>
        <v>0</v>
      </c>
      <c r="R20" s="43">
        <f t="shared" si="3"/>
        <v>16905</v>
      </c>
      <c r="S20" s="43">
        <f t="shared" si="4"/>
        <v>0</v>
      </c>
      <c r="T20" s="44">
        <f t="shared" si="5"/>
        <v>16905</v>
      </c>
    </row>
    <row r="21" spans="1:20" x14ac:dyDescent="0.2">
      <c r="A21" s="35">
        <v>12</v>
      </c>
      <c r="B21" s="36" t="s">
        <v>361</v>
      </c>
      <c r="C21" s="36">
        <v>2</v>
      </c>
      <c r="D21" s="39" t="s">
        <v>375</v>
      </c>
      <c r="E21" s="45">
        <v>15</v>
      </c>
      <c r="F21" s="39"/>
      <c r="G21" s="95">
        <v>9690</v>
      </c>
      <c r="H21" s="95">
        <v>9690</v>
      </c>
      <c r="I21" s="42" t="s">
        <v>196</v>
      </c>
      <c r="J21" s="46">
        <v>13</v>
      </c>
      <c r="K21" s="46" t="s">
        <v>376</v>
      </c>
      <c r="L21" s="47" t="s">
        <v>567</v>
      </c>
      <c r="M21" s="42"/>
      <c r="N21" s="91">
        <v>9496</v>
      </c>
      <c r="O21" s="105">
        <v>361</v>
      </c>
      <c r="P21" s="43">
        <f t="shared" si="1"/>
        <v>0</v>
      </c>
      <c r="Q21" s="43">
        <f t="shared" si="2"/>
        <v>0</v>
      </c>
      <c r="R21" s="43">
        <f t="shared" si="3"/>
        <v>9857</v>
      </c>
      <c r="S21" s="43">
        <f t="shared" si="4"/>
        <v>0</v>
      </c>
      <c r="T21" s="44">
        <f t="shared" si="5"/>
        <v>9857</v>
      </c>
    </row>
    <row r="22" spans="1:20" x14ac:dyDescent="0.2">
      <c r="A22" s="35">
        <v>13</v>
      </c>
      <c r="B22" s="36" t="s">
        <v>361</v>
      </c>
      <c r="C22" s="36">
        <v>2</v>
      </c>
      <c r="D22" s="39" t="s">
        <v>375</v>
      </c>
      <c r="E22" s="45">
        <v>16</v>
      </c>
      <c r="F22" s="39"/>
      <c r="G22" s="95">
        <v>617</v>
      </c>
      <c r="H22" s="95">
        <v>617</v>
      </c>
      <c r="I22" s="42" t="s">
        <v>196</v>
      </c>
      <c r="J22" s="46">
        <v>13</v>
      </c>
      <c r="K22" s="46" t="s">
        <v>377</v>
      </c>
      <c r="L22" s="47" t="s">
        <v>567</v>
      </c>
      <c r="M22" s="42">
        <v>2802</v>
      </c>
      <c r="N22" s="91">
        <v>564</v>
      </c>
      <c r="O22" s="105">
        <v>35</v>
      </c>
      <c r="P22" s="43">
        <f t="shared" si="1"/>
        <v>0</v>
      </c>
      <c r="Q22" s="43">
        <f t="shared" si="2"/>
        <v>0</v>
      </c>
      <c r="R22" s="43">
        <f t="shared" si="3"/>
        <v>599</v>
      </c>
      <c r="S22" s="43">
        <f t="shared" si="4"/>
        <v>0</v>
      </c>
      <c r="T22" s="44">
        <f t="shared" si="5"/>
        <v>599</v>
      </c>
    </row>
    <row r="23" spans="1:20" x14ac:dyDescent="0.2">
      <c r="A23" s="35">
        <v>14</v>
      </c>
      <c r="B23" s="36" t="s">
        <v>361</v>
      </c>
      <c r="C23" s="36">
        <v>2</v>
      </c>
      <c r="D23" s="39" t="s">
        <v>375</v>
      </c>
      <c r="E23" s="45">
        <v>25</v>
      </c>
      <c r="F23" s="39"/>
      <c r="G23" s="95">
        <v>9938</v>
      </c>
      <c r="H23" s="95">
        <v>9938</v>
      </c>
      <c r="I23" s="42" t="s">
        <v>196</v>
      </c>
      <c r="J23" s="46">
        <v>13</v>
      </c>
      <c r="K23" s="46" t="s">
        <v>378</v>
      </c>
      <c r="L23" s="47" t="s">
        <v>567</v>
      </c>
      <c r="M23" s="42"/>
      <c r="N23" s="91">
        <v>10040</v>
      </c>
      <c r="O23" s="105">
        <v>823</v>
      </c>
      <c r="P23" s="43">
        <f t="shared" si="1"/>
        <v>0</v>
      </c>
      <c r="Q23" s="43">
        <f t="shared" si="2"/>
        <v>0</v>
      </c>
      <c r="R23" s="43">
        <f t="shared" si="3"/>
        <v>10863</v>
      </c>
      <c r="S23" s="43">
        <f t="shared" si="4"/>
        <v>0</v>
      </c>
      <c r="T23" s="44">
        <f t="shared" si="5"/>
        <v>10863</v>
      </c>
    </row>
    <row r="24" spans="1:20" x14ac:dyDescent="0.2">
      <c r="A24" s="35">
        <v>15</v>
      </c>
      <c r="B24" s="36" t="s">
        <v>361</v>
      </c>
      <c r="C24" s="36">
        <v>2</v>
      </c>
      <c r="D24" s="39" t="s">
        <v>375</v>
      </c>
      <c r="E24" s="45">
        <v>30</v>
      </c>
      <c r="F24" s="39"/>
      <c r="G24" s="95">
        <v>3429</v>
      </c>
      <c r="H24" s="95">
        <v>3429</v>
      </c>
      <c r="I24" s="42" t="s">
        <v>196</v>
      </c>
      <c r="J24" s="46">
        <v>13</v>
      </c>
      <c r="K24" s="46" t="s">
        <v>379</v>
      </c>
      <c r="L24" s="47" t="s">
        <v>568</v>
      </c>
      <c r="M24" s="42">
        <v>3667</v>
      </c>
      <c r="N24" s="93">
        <v>3481</v>
      </c>
      <c r="O24" s="95">
        <v>56</v>
      </c>
      <c r="P24" s="43">
        <f t="shared" si="1"/>
        <v>0</v>
      </c>
      <c r="Q24" s="43">
        <f t="shared" si="2"/>
        <v>0</v>
      </c>
      <c r="R24" s="43">
        <f t="shared" si="3"/>
        <v>3537</v>
      </c>
      <c r="S24" s="43">
        <f t="shared" si="4"/>
        <v>0</v>
      </c>
      <c r="T24" s="44">
        <f t="shared" si="5"/>
        <v>3537</v>
      </c>
    </row>
    <row r="25" spans="1:20" x14ac:dyDescent="0.2">
      <c r="A25" s="35">
        <v>16</v>
      </c>
      <c r="B25" s="60" t="s">
        <v>361</v>
      </c>
      <c r="C25" s="60">
        <v>1</v>
      </c>
      <c r="D25" s="63" t="s">
        <v>373</v>
      </c>
      <c r="E25" s="62"/>
      <c r="F25" s="63"/>
      <c r="G25" s="104"/>
      <c r="H25" s="104"/>
      <c r="I25" s="64" t="s">
        <v>196</v>
      </c>
      <c r="J25" s="65">
        <v>16</v>
      </c>
      <c r="K25" s="65" t="s">
        <v>374</v>
      </c>
      <c r="L25" s="126"/>
      <c r="M25" s="60"/>
      <c r="N25" s="103">
        <v>2636</v>
      </c>
      <c r="O25" s="104">
        <v>440</v>
      </c>
      <c r="P25" s="66">
        <f t="shared" si="1"/>
        <v>0</v>
      </c>
      <c r="Q25" s="66">
        <f t="shared" si="2"/>
        <v>0</v>
      </c>
      <c r="R25" s="66"/>
      <c r="S25" s="66">
        <f t="shared" si="4"/>
        <v>3076</v>
      </c>
      <c r="T25" s="44">
        <f t="shared" si="5"/>
        <v>3076</v>
      </c>
    </row>
    <row r="26" spans="1:20" x14ac:dyDescent="0.2">
      <c r="A26" s="35">
        <v>17</v>
      </c>
      <c r="B26" s="36" t="s">
        <v>361</v>
      </c>
      <c r="C26" s="36">
        <v>2</v>
      </c>
      <c r="D26" s="39" t="s">
        <v>380</v>
      </c>
      <c r="E26" s="45">
        <v>4</v>
      </c>
      <c r="F26" s="39"/>
      <c r="G26" s="95">
        <v>4946</v>
      </c>
      <c r="H26" s="95">
        <v>4946</v>
      </c>
      <c r="I26" s="42" t="s">
        <v>196</v>
      </c>
      <c r="J26" s="46">
        <v>14</v>
      </c>
      <c r="K26" s="46" t="s">
        <v>381</v>
      </c>
      <c r="L26" s="47" t="s">
        <v>564</v>
      </c>
      <c r="M26" s="42"/>
      <c r="N26" s="91">
        <v>3922</v>
      </c>
      <c r="O26" s="105">
        <v>0</v>
      </c>
      <c r="P26" s="43">
        <f t="shared" si="1"/>
        <v>0</v>
      </c>
      <c r="Q26" s="43">
        <f t="shared" si="2"/>
        <v>0</v>
      </c>
      <c r="R26" s="43">
        <f>IF($C26=2,SUM($N26+$O26),)</f>
        <v>3922</v>
      </c>
      <c r="S26" s="43">
        <f t="shared" si="4"/>
        <v>0</v>
      </c>
      <c r="T26" s="44">
        <f t="shared" si="5"/>
        <v>3922</v>
      </c>
    </row>
    <row r="27" spans="1:20" x14ac:dyDescent="0.2">
      <c r="A27" s="35">
        <v>18</v>
      </c>
      <c r="B27" s="36" t="s">
        <v>361</v>
      </c>
      <c r="C27" s="36">
        <v>2</v>
      </c>
      <c r="D27" s="39" t="s">
        <v>382</v>
      </c>
      <c r="E27" s="45">
        <v>54</v>
      </c>
      <c r="F27" s="39"/>
      <c r="G27" s="95">
        <v>10595</v>
      </c>
      <c r="H27" s="95">
        <v>10595</v>
      </c>
      <c r="I27" s="42" t="s">
        <v>196</v>
      </c>
      <c r="J27" s="46">
        <v>13</v>
      </c>
      <c r="K27" s="46" t="s">
        <v>383</v>
      </c>
      <c r="L27" s="47" t="s">
        <v>567</v>
      </c>
      <c r="M27" s="42"/>
      <c r="N27" s="91">
        <v>11257</v>
      </c>
      <c r="O27" s="105">
        <v>500</v>
      </c>
      <c r="P27" s="43">
        <f t="shared" si="1"/>
        <v>0</v>
      </c>
      <c r="Q27" s="43">
        <f t="shared" si="2"/>
        <v>0</v>
      </c>
      <c r="R27" s="43">
        <f>IF($C27=2,SUM($N27+$O27),)</f>
        <v>11757</v>
      </c>
      <c r="S27" s="43">
        <f t="shared" si="4"/>
        <v>0</v>
      </c>
      <c r="T27" s="44">
        <f t="shared" si="5"/>
        <v>11757</v>
      </c>
    </row>
    <row r="28" spans="1:20" x14ac:dyDescent="0.2">
      <c r="A28" s="35">
        <v>19</v>
      </c>
      <c r="B28" s="60" t="s">
        <v>361</v>
      </c>
      <c r="C28" s="60">
        <v>1</v>
      </c>
      <c r="D28" s="61" t="s">
        <v>382</v>
      </c>
      <c r="E28" s="62">
        <v>79</v>
      </c>
      <c r="F28" s="61">
        <v>107</v>
      </c>
      <c r="G28" s="104">
        <v>6528</v>
      </c>
      <c r="H28" s="104">
        <v>6528</v>
      </c>
      <c r="I28" s="64" t="s">
        <v>196</v>
      </c>
      <c r="J28" s="65">
        <v>13</v>
      </c>
      <c r="K28" s="65" t="s">
        <v>384</v>
      </c>
      <c r="L28" s="61" t="s">
        <v>561</v>
      </c>
      <c r="M28" s="64">
        <v>8677</v>
      </c>
      <c r="N28" s="103">
        <v>7706</v>
      </c>
      <c r="O28" s="104"/>
      <c r="P28" s="66">
        <f t="shared" si="1"/>
        <v>0</v>
      </c>
      <c r="Q28" s="66">
        <f t="shared" si="2"/>
        <v>0</v>
      </c>
      <c r="R28" s="66"/>
      <c r="S28" s="66">
        <f t="shared" si="4"/>
        <v>7706</v>
      </c>
      <c r="T28" s="44">
        <f t="shared" si="5"/>
        <v>7706</v>
      </c>
    </row>
    <row r="29" spans="1:20" x14ac:dyDescent="0.2">
      <c r="A29" s="35">
        <v>20</v>
      </c>
      <c r="B29" s="36" t="s">
        <v>361</v>
      </c>
      <c r="C29" s="36">
        <v>2</v>
      </c>
      <c r="D29" s="39" t="s">
        <v>385</v>
      </c>
      <c r="E29" s="45">
        <v>4</v>
      </c>
      <c r="F29" s="39"/>
      <c r="G29" s="95">
        <v>1605</v>
      </c>
      <c r="H29" s="95">
        <v>1605</v>
      </c>
      <c r="I29" s="42" t="s">
        <v>196</v>
      </c>
      <c r="J29" s="46">
        <v>13</v>
      </c>
      <c r="K29" s="46" t="s">
        <v>386</v>
      </c>
      <c r="L29" s="47" t="s">
        <v>567</v>
      </c>
      <c r="M29" s="42"/>
      <c r="N29" s="93">
        <v>1561</v>
      </c>
      <c r="O29" s="95">
        <v>66</v>
      </c>
      <c r="P29" s="43">
        <f t="shared" si="1"/>
        <v>0</v>
      </c>
      <c r="Q29" s="43">
        <f t="shared" si="2"/>
        <v>0</v>
      </c>
      <c r="R29" s="43">
        <f t="shared" ref="R29:R43" si="6">IF($C29=2,SUM($N29+$O29),)</f>
        <v>1627</v>
      </c>
      <c r="S29" s="43">
        <f t="shared" si="4"/>
        <v>0</v>
      </c>
      <c r="T29" s="44">
        <f t="shared" si="5"/>
        <v>1627</v>
      </c>
    </row>
    <row r="30" spans="1:20" x14ac:dyDescent="0.2">
      <c r="A30" s="35">
        <v>21</v>
      </c>
      <c r="B30" s="36" t="s">
        <v>361</v>
      </c>
      <c r="C30" s="36">
        <v>2</v>
      </c>
      <c r="D30" s="39" t="s">
        <v>385</v>
      </c>
      <c r="E30" s="45">
        <v>21</v>
      </c>
      <c r="F30" s="39"/>
      <c r="G30" s="95">
        <v>2690</v>
      </c>
      <c r="H30" s="95">
        <v>2690</v>
      </c>
      <c r="I30" s="42" t="s">
        <v>196</v>
      </c>
      <c r="J30" s="46">
        <v>13</v>
      </c>
      <c r="K30" s="46" t="s">
        <v>387</v>
      </c>
      <c r="L30" s="47" t="s">
        <v>567</v>
      </c>
      <c r="M30" s="42">
        <v>2802</v>
      </c>
      <c r="N30" s="93">
        <v>2764</v>
      </c>
      <c r="O30" s="95"/>
      <c r="P30" s="43">
        <f t="shared" si="1"/>
        <v>0</v>
      </c>
      <c r="Q30" s="43">
        <f t="shared" si="2"/>
        <v>0</v>
      </c>
      <c r="R30" s="43">
        <f t="shared" si="6"/>
        <v>2764</v>
      </c>
      <c r="S30" s="43">
        <f t="shared" si="4"/>
        <v>0</v>
      </c>
      <c r="T30" s="44">
        <f t="shared" si="5"/>
        <v>2764</v>
      </c>
    </row>
    <row r="31" spans="1:20" x14ac:dyDescent="0.2">
      <c r="A31" s="35">
        <v>22</v>
      </c>
      <c r="B31" s="36" t="s">
        <v>361</v>
      </c>
      <c r="C31" s="36">
        <v>2</v>
      </c>
      <c r="D31" s="47" t="s">
        <v>385</v>
      </c>
      <c r="E31" s="45">
        <v>33</v>
      </c>
      <c r="F31" s="47" t="s">
        <v>6</v>
      </c>
      <c r="G31" s="95">
        <v>334</v>
      </c>
      <c r="H31" s="106">
        <v>334</v>
      </c>
      <c r="I31" s="40" t="s">
        <v>196</v>
      </c>
      <c r="J31" s="41">
        <v>13</v>
      </c>
      <c r="K31" s="41" t="s">
        <v>388</v>
      </c>
      <c r="L31" s="47" t="s">
        <v>567</v>
      </c>
      <c r="M31" s="42">
        <v>371</v>
      </c>
      <c r="N31" s="93">
        <v>371</v>
      </c>
      <c r="O31" s="106">
        <v>55</v>
      </c>
      <c r="P31" s="43">
        <f t="shared" si="1"/>
        <v>0</v>
      </c>
      <c r="Q31" s="43">
        <f t="shared" si="2"/>
        <v>0</v>
      </c>
      <c r="R31" s="43">
        <f t="shared" si="6"/>
        <v>426</v>
      </c>
      <c r="S31" s="43">
        <f t="shared" si="4"/>
        <v>0</v>
      </c>
      <c r="T31" s="44">
        <f t="shared" si="5"/>
        <v>426</v>
      </c>
    </row>
    <row r="32" spans="1:20" x14ac:dyDescent="0.2">
      <c r="A32" s="35">
        <v>23</v>
      </c>
      <c r="B32" s="36" t="s">
        <v>361</v>
      </c>
      <c r="C32" s="36">
        <v>2</v>
      </c>
      <c r="D32" s="39" t="s">
        <v>385</v>
      </c>
      <c r="E32" s="45">
        <v>42</v>
      </c>
      <c r="F32" s="39"/>
      <c r="G32" s="95">
        <v>418</v>
      </c>
      <c r="H32" s="95">
        <v>418</v>
      </c>
      <c r="I32" s="42" t="s">
        <v>196</v>
      </c>
      <c r="J32" s="46">
        <v>13</v>
      </c>
      <c r="K32" s="46" t="s">
        <v>389</v>
      </c>
      <c r="L32" s="47" t="s">
        <v>565</v>
      </c>
      <c r="M32" s="42"/>
      <c r="N32" s="93">
        <v>416</v>
      </c>
      <c r="O32" s="95"/>
      <c r="P32" s="43">
        <f t="shared" si="1"/>
        <v>0</v>
      </c>
      <c r="Q32" s="43">
        <f t="shared" si="2"/>
        <v>0</v>
      </c>
      <c r="R32" s="43">
        <f t="shared" si="6"/>
        <v>416</v>
      </c>
      <c r="S32" s="43">
        <f t="shared" si="4"/>
        <v>0</v>
      </c>
      <c r="T32" s="44">
        <f t="shared" si="5"/>
        <v>416</v>
      </c>
    </row>
    <row r="33" spans="1:20" x14ac:dyDescent="0.2">
      <c r="A33" s="35">
        <v>24</v>
      </c>
      <c r="B33" s="36" t="s">
        <v>361</v>
      </c>
      <c r="C33" s="36">
        <v>2</v>
      </c>
      <c r="D33" s="39" t="s">
        <v>390</v>
      </c>
      <c r="E33" s="67">
        <v>1</v>
      </c>
      <c r="F33" s="39"/>
      <c r="G33" s="95">
        <v>675</v>
      </c>
      <c r="H33" s="95">
        <v>675</v>
      </c>
      <c r="I33" s="42" t="s">
        <v>196</v>
      </c>
      <c r="J33" s="46">
        <v>10</v>
      </c>
      <c r="K33" s="46" t="s">
        <v>391</v>
      </c>
      <c r="L33" s="47" t="s">
        <v>560</v>
      </c>
      <c r="M33" s="42"/>
      <c r="N33" s="93">
        <v>817</v>
      </c>
      <c r="O33" s="95">
        <v>394</v>
      </c>
      <c r="P33" s="43">
        <f t="shared" si="1"/>
        <v>0</v>
      </c>
      <c r="Q33" s="43">
        <f t="shared" si="2"/>
        <v>0</v>
      </c>
      <c r="R33" s="43">
        <f t="shared" si="6"/>
        <v>1211</v>
      </c>
      <c r="S33" s="43">
        <f t="shared" si="4"/>
        <v>0</v>
      </c>
      <c r="T33" s="44">
        <f t="shared" si="5"/>
        <v>1211</v>
      </c>
    </row>
    <row r="34" spans="1:20" x14ac:dyDescent="0.2">
      <c r="A34" s="35">
        <v>25</v>
      </c>
      <c r="B34" s="36" t="s">
        <v>361</v>
      </c>
      <c r="C34" s="36">
        <v>2</v>
      </c>
      <c r="D34" s="39" t="s">
        <v>390</v>
      </c>
      <c r="E34" s="45">
        <v>8</v>
      </c>
      <c r="F34" s="39"/>
      <c r="G34" s="95">
        <v>3137</v>
      </c>
      <c r="H34" s="95">
        <v>3137</v>
      </c>
      <c r="I34" s="42" t="s">
        <v>196</v>
      </c>
      <c r="J34" s="46">
        <v>10</v>
      </c>
      <c r="K34" s="46" t="s">
        <v>392</v>
      </c>
      <c r="L34" s="47" t="s">
        <v>525</v>
      </c>
      <c r="M34" s="42">
        <v>3503</v>
      </c>
      <c r="N34" s="93">
        <v>3184</v>
      </c>
      <c r="O34" s="95">
        <v>754</v>
      </c>
      <c r="P34" s="43">
        <f t="shared" si="1"/>
        <v>0</v>
      </c>
      <c r="Q34" s="43">
        <f t="shared" si="2"/>
        <v>0</v>
      </c>
      <c r="R34" s="43">
        <f t="shared" si="6"/>
        <v>3938</v>
      </c>
      <c r="S34" s="43">
        <f t="shared" si="4"/>
        <v>0</v>
      </c>
      <c r="T34" s="44">
        <f t="shared" si="5"/>
        <v>3938</v>
      </c>
    </row>
    <row r="35" spans="1:20" x14ac:dyDescent="0.2">
      <c r="A35" s="35">
        <v>26</v>
      </c>
      <c r="B35" s="36" t="s">
        <v>361</v>
      </c>
      <c r="C35" s="36">
        <v>2</v>
      </c>
      <c r="D35" s="39" t="s">
        <v>393</v>
      </c>
      <c r="E35" s="67">
        <v>3</v>
      </c>
      <c r="F35" s="39"/>
      <c r="G35" s="95">
        <v>193</v>
      </c>
      <c r="H35" s="95">
        <v>193</v>
      </c>
      <c r="I35" s="42" t="s">
        <v>196</v>
      </c>
      <c r="J35" s="46">
        <v>14</v>
      </c>
      <c r="K35" s="46" t="s">
        <v>13</v>
      </c>
      <c r="L35" s="47" t="s">
        <v>564</v>
      </c>
      <c r="M35" s="42">
        <v>208</v>
      </c>
      <c r="N35" s="93">
        <v>208</v>
      </c>
      <c r="O35" s="95"/>
      <c r="P35" s="43">
        <f t="shared" si="1"/>
        <v>0</v>
      </c>
      <c r="Q35" s="43">
        <f t="shared" si="2"/>
        <v>0</v>
      </c>
      <c r="R35" s="43">
        <f t="shared" si="6"/>
        <v>208</v>
      </c>
      <c r="S35" s="43">
        <f t="shared" si="4"/>
        <v>0</v>
      </c>
      <c r="T35" s="44">
        <f t="shared" si="5"/>
        <v>208</v>
      </c>
    </row>
    <row r="36" spans="1:20" x14ac:dyDescent="0.2">
      <c r="A36" s="35">
        <v>27</v>
      </c>
      <c r="B36" s="36" t="s">
        <v>361</v>
      </c>
      <c r="C36" s="36">
        <v>2</v>
      </c>
      <c r="D36" s="47" t="s">
        <v>394</v>
      </c>
      <c r="E36" s="38">
        <v>13</v>
      </c>
      <c r="F36" s="39"/>
      <c r="G36" s="95">
        <v>0</v>
      </c>
      <c r="H36" s="95"/>
      <c r="I36" s="42"/>
      <c r="J36" s="46"/>
      <c r="K36" s="46"/>
      <c r="L36" s="47" t="s">
        <v>567</v>
      </c>
      <c r="M36" s="36"/>
      <c r="N36" s="93"/>
      <c r="O36" s="95">
        <v>79</v>
      </c>
      <c r="P36" s="43">
        <f t="shared" si="1"/>
        <v>0</v>
      </c>
      <c r="Q36" s="43">
        <f t="shared" si="2"/>
        <v>0</v>
      </c>
      <c r="R36" s="43">
        <f t="shared" si="6"/>
        <v>79</v>
      </c>
      <c r="S36" s="43">
        <f t="shared" si="4"/>
        <v>0</v>
      </c>
      <c r="T36" s="44">
        <f t="shared" si="5"/>
        <v>79</v>
      </c>
    </row>
    <row r="37" spans="1:20" x14ac:dyDescent="0.2">
      <c r="A37" s="35">
        <v>28</v>
      </c>
      <c r="B37" s="36" t="s">
        <v>361</v>
      </c>
      <c r="C37" s="36">
        <v>2</v>
      </c>
      <c r="D37" s="39" t="s">
        <v>394</v>
      </c>
      <c r="E37" s="45">
        <v>30</v>
      </c>
      <c r="F37" s="39"/>
      <c r="G37" s="95">
        <v>6226</v>
      </c>
      <c r="H37" s="95"/>
      <c r="I37" s="42" t="s">
        <v>196</v>
      </c>
      <c r="J37" s="46">
        <v>14</v>
      </c>
      <c r="K37" s="46" t="s">
        <v>395</v>
      </c>
      <c r="L37" s="48" t="s">
        <v>566</v>
      </c>
      <c r="M37" s="42">
        <v>6348</v>
      </c>
      <c r="N37" s="91">
        <v>6200</v>
      </c>
      <c r="O37" s="105">
        <v>1336</v>
      </c>
      <c r="P37" s="43">
        <f t="shared" si="1"/>
        <v>0</v>
      </c>
      <c r="Q37" s="43">
        <f t="shared" si="2"/>
        <v>0</v>
      </c>
      <c r="R37" s="43">
        <f t="shared" si="6"/>
        <v>7536</v>
      </c>
      <c r="S37" s="43">
        <f t="shared" si="4"/>
        <v>0</v>
      </c>
      <c r="T37" s="44">
        <f t="shared" si="5"/>
        <v>7536</v>
      </c>
    </row>
    <row r="38" spans="1:20" x14ac:dyDescent="0.2">
      <c r="A38" s="35">
        <v>29</v>
      </c>
      <c r="B38" s="36" t="s">
        <v>361</v>
      </c>
      <c r="C38" s="36">
        <v>2</v>
      </c>
      <c r="D38" s="47" t="s">
        <v>396</v>
      </c>
      <c r="E38" s="45">
        <v>27</v>
      </c>
      <c r="F38" s="47" t="s">
        <v>6</v>
      </c>
      <c r="G38" s="95">
        <v>2587</v>
      </c>
      <c r="H38" s="95">
        <v>2587</v>
      </c>
      <c r="I38" s="42" t="s">
        <v>196</v>
      </c>
      <c r="J38" s="46">
        <v>13</v>
      </c>
      <c r="K38" s="46" t="s">
        <v>397</v>
      </c>
      <c r="L38" s="47" t="s">
        <v>565</v>
      </c>
      <c r="M38" s="42">
        <v>4939</v>
      </c>
      <c r="N38" s="93">
        <v>3357</v>
      </c>
      <c r="O38" s="95">
        <v>254</v>
      </c>
      <c r="P38" s="43">
        <f t="shared" si="1"/>
        <v>0</v>
      </c>
      <c r="Q38" s="43">
        <f t="shared" si="2"/>
        <v>0</v>
      </c>
      <c r="R38" s="43">
        <f t="shared" si="6"/>
        <v>3611</v>
      </c>
      <c r="S38" s="43">
        <f t="shared" si="4"/>
        <v>0</v>
      </c>
      <c r="T38" s="44">
        <f t="shared" si="5"/>
        <v>3611</v>
      </c>
    </row>
    <row r="39" spans="1:20" x14ac:dyDescent="0.2">
      <c r="A39" s="35">
        <v>30</v>
      </c>
      <c r="B39" s="36" t="s">
        <v>361</v>
      </c>
      <c r="C39" s="36">
        <v>2</v>
      </c>
      <c r="D39" s="39" t="s">
        <v>398</v>
      </c>
      <c r="E39" s="38">
        <v>2</v>
      </c>
      <c r="F39" s="39"/>
      <c r="G39" s="95">
        <v>1562</v>
      </c>
      <c r="H39" s="95">
        <v>1562</v>
      </c>
      <c r="I39" s="42" t="s">
        <v>196</v>
      </c>
      <c r="J39" s="46">
        <v>11</v>
      </c>
      <c r="K39" s="46" t="s">
        <v>399</v>
      </c>
      <c r="L39" s="47" t="s">
        <v>562</v>
      </c>
      <c r="M39" s="42"/>
      <c r="N39" s="93">
        <v>1400</v>
      </c>
      <c r="O39" s="95">
        <v>67</v>
      </c>
      <c r="P39" s="43">
        <f t="shared" si="1"/>
        <v>0</v>
      </c>
      <c r="Q39" s="43">
        <f t="shared" si="2"/>
        <v>0</v>
      </c>
      <c r="R39" s="43">
        <f t="shared" si="6"/>
        <v>1467</v>
      </c>
      <c r="S39" s="43">
        <f t="shared" si="4"/>
        <v>0</v>
      </c>
      <c r="T39" s="44">
        <f t="shared" si="5"/>
        <v>1467</v>
      </c>
    </row>
    <row r="40" spans="1:20" x14ac:dyDescent="0.2">
      <c r="A40" s="35">
        <v>31</v>
      </c>
      <c r="B40" s="36" t="s">
        <v>361</v>
      </c>
      <c r="C40" s="36">
        <v>2</v>
      </c>
      <c r="D40" s="39" t="s">
        <v>398</v>
      </c>
      <c r="E40" s="45">
        <v>4</v>
      </c>
      <c r="F40" s="39"/>
      <c r="G40" s="95">
        <v>4710</v>
      </c>
      <c r="H40" s="95">
        <v>4710</v>
      </c>
      <c r="I40" s="42" t="s">
        <v>196</v>
      </c>
      <c r="J40" s="46">
        <v>11</v>
      </c>
      <c r="K40" s="46" t="s">
        <v>400</v>
      </c>
      <c r="L40" s="47" t="s">
        <v>560</v>
      </c>
      <c r="M40" s="42"/>
      <c r="N40" s="93">
        <v>4310</v>
      </c>
      <c r="O40" s="95">
        <v>65</v>
      </c>
      <c r="P40" s="43">
        <f t="shared" si="1"/>
        <v>0</v>
      </c>
      <c r="Q40" s="43">
        <f t="shared" si="2"/>
        <v>0</v>
      </c>
      <c r="R40" s="43">
        <f t="shared" si="6"/>
        <v>4375</v>
      </c>
      <c r="S40" s="43">
        <f t="shared" si="4"/>
        <v>0</v>
      </c>
      <c r="T40" s="44">
        <f t="shared" si="5"/>
        <v>4375</v>
      </c>
    </row>
    <row r="41" spans="1:20" x14ac:dyDescent="0.2">
      <c r="A41" s="35">
        <v>32</v>
      </c>
      <c r="B41" s="36" t="s">
        <v>361</v>
      </c>
      <c r="C41" s="36">
        <v>2</v>
      </c>
      <c r="D41" s="47" t="s">
        <v>398</v>
      </c>
      <c r="E41" s="45">
        <v>29</v>
      </c>
      <c r="F41" s="47">
        <v>31</v>
      </c>
      <c r="G41" s="95">
        <v>1130</v>
      </c>
      <c r="H41" s="95">
        <v>1130</v>
      </c>
      <c r="I41" s="42" t="s">
        <v>196</v>
      </c>
      <c r="J41" s="46">
        <v>11</v>
      </c>
      <c r="K41" s="46">
        <v>17</v>
      </c>
      <c r="L41" s="48" t="s">
        <v>569</v>
      </c>
      <c r="M41" s="42">
        <v>1698</v>
      </c>
      <c r="N41" s="93"/>
      <c r="O41" s="93">
        <v>334</v>
      </c>
      <c r="P41" s="43">
        <f t="shared" si="1"/>
        <v>0</v>
      </c>
      <c r="Q41" s="43">
        <f t="shared" si="2"/>
        <v>0</v>
      </c>
      <c r="R41" s="43">
        <f t="shared" si="6"/>
        <v>334</v>
      </c>
      <c r="S41" s="43">
        <f t="shared" si="4"/>
        <v>0</v>
      </c>
      <c r="T41" s="44">
        <f t="shared" si="5"/>
        <v>334</v>
      </c>
    </row>
    <row r="42" spans="1:20" x14ac:dyDescent="0.2">
      <c r="A42" s="35">
        <v>33</v>
      </c>
      <c r="B42" s="36" t="s">
        <v>361</v>
      </c>
      <c r="C42" s="36">
        <v>2</v>
      </c>
      <c r="D42" s="39" t="s">
        <v>339</v>
      </c>
      <c r="E42" s="45">
        <v>86</v>
      </c>
      <c r="F42" s="39"/>
      <c r="G42" s="95">
        <v>1400</v>
      </c>
      <c r="H42" s="95">
        <v>1400</v>
      </c>
      <c r="I42" s="42" t="s">
        <v>196</v>
      </c>
      <c r="J42" s="46">
        <v>10</v>
      </c>
      <c r="K42" s="46" t="s">
        <v>401</v>
      </c>
      <c r="L42" s="47" t="s">
        <v>560</v>
      </c>
      <c r="M42" s="42"/>
      <c r="N42" s="93">
        <v>2737</v>
      </c>
      <c r="O42" s="95">
        <v>504</v>
      </c>
      <c r="P42" s="43">
        <f t="shared" si="1"/>
        <v>0</v>
      </c>
      <c r="Q42" s="43">
        <f t="shared" si="2"/>
        <v>0</v>
      </c>
      <c r="R42" s="43">
        <f t="shared" si="6"/>
        <v>3241</v>
      </c>
      <c r="S42" s="43">
        <f t="shared" si="4"/>
        <v>0</v>
      </c>
      <c r="T42" s="44">
        <f t="shared" si="5"/>
        <v>3241</v>
      </c>
    </row>
    <row r="43" spans="1:20" x14ac:dyDescent="0.2">
      <c r="A43" s="35">
        <v>34</v>
      </c>
      <c r="B43" s="36" t="s">
        <v>361</v>
      </c>
      <c r="C43" s="36">
        <v>2</v>
      </c>
      <c r="D43" s="39" t="s">
        <v>339</v>
      </c>
      <c r="E43" s="45">
        <v>87</v>
      </c>
      <c r="F43" s="39"/>
      <c r="G43" s="95">
        <v>2757</v>
      </c>
      <c r="H43" s="95">
        <v>2757</v>
      </c>
      <c r="I43" s="42" t="s">
        <v>196</v>
      </c>
      <c r="J43" s="46">
        <v>11</v>
      </c>
      <c r="K43" s="46" t="s">
        <v>402</v>
      </c>
      <c r="L43" s="47" t="s">
        <v>569</v>
      </c>
      <c r="M43" s="42">
        <v>3047</v>
      </c>
      <c r="N43" s="93">
        <v>3023</v>
      </c>
      <c r="O43" s="95">
        <v>181</v>
      </c>
      <c r="P43" s="43">
        <f t="shared" si="1"/>
        <v>0</v>
      </c>
      <c r="Q43" s="43">
        <f t="shared" si="2"/>
        <v>0</v>
      </c>
      <c r="R43" s="43">
        <f t="shared" si="6"/>
        <v>3204</v>
      </c>
      <c r="S43" s="43">
        <f t="shared" si="4"/>
        <v>0</v>
      </c>
      <c r="T43" s="44">
        <f t="shared" si="5"/>
        <v>3204</v>
      </c>
    </row>
    <row r="44" spans="1:20" ht="15" x14ac:dyDescent="0.25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</row>
  </sheetData>
  <mergeCells count="2">
    <mergeCell ref="M1:N1"/>
    <mergeCell ref="E7:F7"/>
  </mergeCells>
  <conditionalFormatting sqref="T10:T43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</vt:lpstr>
      <vt:lpstr>S</vt:lpstr>
      <vt:lpstr>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Gaze</cp:lastModifiedBy>
  <cp:lastPrinted>2021-09-01T10:58:43Z</cp:lastPrinted>
  <dcterms:created xsi:type="dcterms:W3CDTF">2015-03-27T10:52:59Z</dcterms:created>
  <dcterms:modified xsi:type="dcterms:W3CDTF">2024-09-12T12:22:23Z</dcterms:modified>
</cp:coreProperties>
</file>