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o-dhrywna\Desktop\"/>
    </mc:Choice>
  </mc:AlternateContent>
  <xr:revisionPtr revIDLastSave="0" documentId="13_ncr:1_{95508256-742D-47EB-B743-144B888AC219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L" sheetId="5" r:id="rId1"/>
    <sheet name="Ł" sheetId="6" r:id="rId2"/>
    <sheet name="M" sheetId="7" r:id="rId3"/>
    <sheet name="N" sheetId="8" r:id="rId4"/>
    <sheet name="O" sheetId="9" r:id="rId5"/>
    <sheet name="P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6" i="3" l="1"/>
  <c r="N146" i="3"/>
  <c r="M146" i="3"/>
  <c r="L146" i="3"/>
  <c r="O145" i="3"/>
  <c r="N145" i="3"/>
  <c r="M145" i="3"/>
  <c r="L145" i="3"/>
  <c r="P145" i="3" s="1"/>
  <c r="O144" i="3"/>
  <c r="N144" i="3"/>
  <c r="M144" i="3"/>
  <c r="L144" i="3"/>
  <c r="P144" i="3" s="1"/>
  <c r="O143" i="3"/>
  <c r="N143" i="3"/>
  <c r="M143" i="3"/>
  <c r="L143" i="3"/>
  <c r="O142" i="3"/>
  <c r="N142" i="3"/>
  <c r="M142" i="3"/>
  <c r="L142" i="3"/>
  <c r="P142" i="3" s="1"/>
  <c r="O141" i="3"/>
  <c r="N141" i="3"/>
  <c r="M141" i="3"/>
  <c r="L141" i="3"/>
  <c r="P141" i="3" s="1"/>
  <c r="O140" i="3"/>
  <c r="N140" i="3"/>
  <c r="M140" i="3"/>
  <c r="L140" i="3"/>
  <c r="O139" i="3"/>
  <c r="N139" i="3"/>
  <c r="M139" i="3"/>
  <c r="L139" i="3"/>
  <c r="P139" i="3" s="1"/>
  <c r="O138" i="3"/>
  <c r="N138" i="3"/>
  <c r="M138" i="3"/>
  <c r="L138" i="3"/>
  <c r="O137" i="3"/>
  <c r="N137" i="3"/>
  <c r="M137" i="3"/>
  <c r="L137" i="3"/>
  <c r="O136" i="3"/>
  <c r="N136" i="3"/>
  <c r="M136" i="3"/>
  <c r="L136" i="3"/>
  <c r="P136" i="3" s="1"/>
  <c r="O135" i="3"/>
  <c r="N135" i="3"/>
  <c r="M135" i="3"/>
  <c r="L135" i="3"/>
  <c r="O134" i="3"/>
  <c r="N134" i="3"/>
  <c r="M134" i="3"/>
  <c r="L134" i="3"/>
  <c r="O133" i="3"/>
  <c r="N133" i="3"/>
  <c r="M133" i="3"/>
  <c r="L133" i="3"/>
  <c r="P133" i="3" s="1"/>
  <c r="O132" i="3"/>
  <c r="N132" i="3"/>
  <c r="M132" i="3"/>
  <c r="L132" i="3"/>
  <c r="O131" i="3"/>
  <c r="N131" i="3"/>
  <c r="M131" i="3"/>
  <c r="L131" i="3"/>
  <c r="O130" i="3"/>
  <c r="N130" i="3"/>
  <c r="M130" i="3"/>
  <c r="L130" i="3"/>
  <c r="P130" i="3" s="1"/>
  <c r="O129" i="3"/>
  <c r="N129" i="3"/>
  <c r="M129" i="3"/>
  <c r="L129" i="3"/>
  <c r="O128" i="3"/>
  <c r="N128" i="3"/>
  <c r="M128" i="3"/>
  <c r="L128" i="3"/>
  <c r="O127" i="3"/>
  <c r="N127" i="3"/>
  <c r="M127" i="3"/>
  <c r="L127" i="3"/>
  <c r="P127" i="3" s="1"/>
  <c r="O126" i="3"/>
  <c r="N126" i="3"/>
  <c r="M126" i="3"/>
  <c r="L126" i="3"/>
  <c r="O125" i="3"/>
  <c r="N125" i="3"/>
  <c r="M125" i="3"/>
  <c r="L125" i="3"/>
  <c r="O124" i="3"/>
  <c r="N124" i="3"/>
  <c r="M124" i="3"/>
  <c r="L124" i="3"/>
  <c r="P124" i="3" s="1"/>
  <c r="O123" i="3"/>
  <c r="N123" i="3"/>
  <c r="M123" i="3"/>
  <c r="L123" i="3"/>
  <c r="O122" i="3"/>
  <c r="N122" i="3"/>
  <c r="M122" i="3"/>
  <c r="L122" i="3"/>
  <c r="O121" i="3"/>
  <c r="N121" i="3"/>
  <c r="M121" i="3"/>
  <c r="L121" i="3"/>
  <c r="P121" i="3" s="1"/>
  <c r="O120" i="3"/>
  <c r="N120" i="3"/>
  <c r="M120" i="3"/>
  <c r="L120" i="3"/>
  <c r="O119" i="3"/>
  <c r="N119" i="3"/>
  <c r="M119" i="3"/>
  <c r="L119" i="3"/>
  <c r="O118" i="3"/>
  <c r="N118" i="3"/>
  <c r="M118" i="3"/>
  <c r="L118" i="3"/>
  <c r="P118" i="3" s="1"/>
  <c r="O117" i="3"/>
  <c r="N117" i="3"/>
  <c r="M117" i="3"/>
  <c r="L117" i="3"/>
  <c r="O116" i="3"/>
  <c r="N116" i="3"/>
  <c r="M116" i="3"/>
  <c r="L116" i="3"/>
  <c r="O115" i="3"/>
  <c r="N115" i="3"/>
  <c r="M115" i="3"/>
  <c r="L115" i="3"/>
  <c r="P115" i="3" s="1"/>
  <c r="O114" i="3"/>
  <c r="N114" i="3"/>
  <c r="M114" i="3"/>
  <c r="L114" i="3"/>
  <c r="O113" i="3"/>
  <c r="N113" i="3"/>
  <c r="M113" i="3"/>
  <c r="L113" i="3"/>
  <c r="O112" i="3"/>
  <c r="N112" i="3"/>
  <c r="M112" i="3"/>
  <c r="L112" i="3"/>
  <c r="O111" i="3"/>
  <c r="N111" i="3"/>
  <c r="M111" i="3"/>
  <c r="L111" i="3"/>
  <c r="O110" i="3"/>
  <c r="N110" i="3"/>
  <c r="M110" i="3"/>
  <c r="L110" i="3"/>
  <c r="O109" i="3"/>
  <c r="N109" i="3"/>
  <c r="M109" i="3"/>
  <c r="L109" i="3"/>
  <c r="O108" i="3"/>
  <c r="N108" i="3"/>
  <c r="M108" i="3"/>
  <c r="L108" i="3"/>
  <c r="O107" i="3"/>
  <c r="N107" i="3"/>
  <c r="M107" i="3"/>
  <c r="L107" i="3"/>
  <c r="O106" i="3"/>
  <c r="N106" i="3"/>
  <c r="M106" i="3"/>
  <c r="P106" i="3" s="1"/>
  <c r="L106" i="3"/>
  <c r="O105" i="3"/>
  <c r="N105" i="3"/>
  <c r="M105" i="3"/>
  <c r="L105" i="3"/>
  <c r="O104" i="3"/>
  <c r="N104" i="3"/>
  <c r="M104" i="3"/>
  <c r="L104" i="3"/>
  <c r="O103" i="3"/>
  <c r="N103" i="3"/>
  <c r="M103" i="3"/>
  <c r="L103" i="3"/>
  <c r="P103" i="3" s="1"/>
  <c r="O102" i="3"/>
  <c r="N102" i="3"/>
  <c r="M102" i="3"/>
  <c r="L102" i="3"/>
  <c r="O101" i="3"/>
  <c r="N101" i="3"/>
  <c r="M101" i="3"/>
  <c r="L101" i="3"/>
  <c r="P101" i="3" s="1"/>
  <c r="O100" i="3"/>
  <c r="N100" i="3"/>
  <c r="M100" i="3"/>
  <c r="L100" i="3"/>
  <c r="P100" i="3" s="1"/>
  <c r="O99" i="3"/>
  <c r="N99" i="3"/>
  <c r="M99" i="3"/>
  <c r="L99" i="3"/>
  <c r="O98" i="3"/>
  <c r="N98" i="3"/>
  <c r="M98" i="3"/>
  <c r="L98" i="3"/>
  <c r="P98" i="3" s="1"/>
  <c r="O97" i="3"/>
  <c r="N97" i="3"/>
  <c r="M97" i="3"/>
  <c r="L97" i="3"/>
  <c r="P97" i="3" s="1"/>
  <c r="O96" i="3"/>
  <c r="N96" i="3"/>
  <c r="M96" i="3"/>
  <c r="L96" i="3"/>
  <c r="O95" i="3"/>
  <c r="N95" i="3"/>
  <c r="M95" i="3"/>
  <c r="L95" i="3"/>
  <c r="P95" i="3" s="1"/>
  <c r="O94" i="3"/>
  <c r="N94" i="3"/>
  <c r="M94" i="3"/>
  <c r="L94" i="3"/>
  <c r="P94" i="3" s="1"/>
  <c r="O93" i="3"/>
  <c r="N93" i="3"/>
  <c r="M93" i="3"/>
  <c r="L93" i="3"/>
  <c r="O92" i="3"/>
  <c r="N92" i="3"/>
  <c r="M92" i="3"/>
  <c r="L92" i="3"/>
  <c r="P92" i="3" s="1"/>
  <c r="O91" i="3"/>
  <c r="N91" i="3"/>
  <c r="M91" i="3"/>
  <c r="P91" i="3" s="1"/>
  <c r="L91" i="3"/>
  <c r="O90" i="3"/>
  <c r="N90" i="3"/>
  <c r="M90" i="3"/>
  <c r="L90" i="3"/>
  <c r="O89" i="3"/>
  <c r="N89" i="3"/>
  <c r="M89" i="3"/>
  <c r="L89" i="3"/>
  <c r="P89" i="3" s="1"/>
  <c r="O88" i="3"/>
  <c r="N88" i="3"/>
  <c r="M88" i="3"/>
  <c r="L88" i="3"/>
  <c r="O87" i="3"/>
  <c r="N87" i="3"/>
  <c r="M87" i="3"/>
  <c r="L87" i="3"/>
  <c r="O86" i="3"/>
  <c r="N86" i="3"/>
  <c r="M86" i="3"/>
  <c r="L86" i="3"/>
  <c r="P86" i="3" s="1"/>
  <c r="O85" i="3"/>
  <c r="N85" i="3"/>
  <c r="M85" i="3"/>
  <c r="L85" i="3"/>
  <c r="O84" i="3"/>
  <c r="N84" i="3"/>
  <c r="M84" i="3"/>
  <c r="L84" i="3"/>
  <c r="O83" i="3"/>
  <c r="N83" i="3"/>
  <c r="M83" i="3"/>
  <c r="L83" i="3"/>
  <c r="P83" i="3" s="1"/>
  <c r="O82" i="3"/>
  <c r="N82" i="3"/>
  <c r="M82" i="3"/>
  <c r="L82" i="3"/>
  <c r="O81" i="3"/>
  <c r="N81" i="3"/>
  <c r="M81" i="3"/>
  <c r="L81" i="3"/>
  <c r="O80" i="3"/>
  <c r="N80" i="3"/>
  <c r="M80" i="3"/>
  <c r="L80" i="3"/>
  <c r="P80" i="3" s="1"/>
  <c r="O79" i="3"/>
  <c r="N79" i="3"/>
  <c r="P79" i="3" s="1"/>
  <c r="M79" i="3"/>
  <c r="L79" i="3"/>
  <c r="O78" i="3"/>
  <c r="N78" i="3"/>
  <c r="M78" i="3"/>
  <c r="L78" i="3"/>
  <c r="O77" i="3"/>
  <c r="N77" i="3"/>
  <c r="M77" i="3"/>
  <c r="L77" i="3"/>
  <c r="P77" i="3" s="1"/>
  <c r="O76" i="3"/>
  <c r="N76" i="3"/>
  <c r="M76" i="3"/>
  <c r="L76" i="3"/>
  <c r="O75" i="3"/>
  <c r="N75" i="3"/>
  <c r="M75" i="3"/>
  <c r="L75" i="3"/>
  <c r="O74" i="3"/>
  <c r="N74" i="3"/>
  <c r="M74" i="3"/>
  <c r="L74" i="3"/>
  <c r="P74" i="3" s="1"/>
  <c r="O73" i="3"/>
  <c r="N73" i="3"/>
  <c r="M73" i="3"/>
  <c r="L73" i="3"/>
  <c r="O72" i="3"/>
  <c r="N72" i="3"/>
  <c r="M72" i="3"/>
  <c r="L72" i="3"/>
  <c r="O71" i="3"/>
  <c r="N71" i="3"/>
  <c r="M71" i="3"/>
  <c r="L71" i="3"/>
  <c r="P71" i="3" s="1"/>
  <c r="O70" i="3"/>
  <c r="N70" i="3"/>
  <c r="M70" i="3"/>
  <c r="L70" i="3"/>
  <c r="O69" i="3"/>
  <c r="N69" i="3"/>
  <c r="M69" i="3"/>
  <c r="L69" i="3"/>
  <c r="O68" i="3"/>
  <c r="N68" i="3"/>
  <c r="M68" i="3"/>
  <c r="L68" i="3"/>
  <c r="P68" i="3" s="1"/>
  <c r="P67" i="3"/>
  <c r="O67" i="3"/>
  <c r="N67" i="3"/>
  <c r="M67" i="3"/>
  <c r="L67" i="3"/>
  <c r="O66" i="3"/>
  <c r="N66" i="3"/>
  <c r="M66" i="3"/>
  <c r="L66" i="3"/>
  <c r="O65" i="3"/>
  <c r="N65" i="3"/>
  <c r="M65" i="3"/>
  <c r="L65" i="3"/>
  <c r="P65" i="3" s="1"/>
  <c r="O64" i="3"/>
  <c r="N64" i="3"/>
  <c r="M64" i="3"/>
  <c r="L64" i="3"/>
  <c r="O63" i="3"/>
  <c r="N63" i="3"/>
  <c r="M63" i="3"/>
  <c r="L63" i="3"/>
  <c r="O62" i="3"/>
  <c r="N62" i="3"/>
  <c r="M62" i="3"/>
  <c r="L62" i="3"/>
  <c r="P62" i="3" s="1"/>
  <c r="O61" i="3"/>
  <c r="N61" i="3"/>
  <c r="M61" i="3"/>
  <c r="L61" i="3"/>
  <c r="P61" i="3" s="1"/>
  <c r="O60" i="3"/>
  <c r="N60" i="3"/>
  <c r="M60" i="3"/>
  <c r="L60" i="3"/>
  <c r="P60" i="3" s="1"/>
  <c r="O59" i="3"/>
  <c r="N59" i="3"/>
  <c r="M59" i="3"/>
  <c r="L59" i="3"/>
  <c r="P59" i="3" s="1"/>
  <c r="O58" i="3"/>
  <c r="N58" i="3"/>
  <c r="M58" i="3"/>
  <c r="L58" i="3"/>
  <c r="P58" i="3" s="1"/>
  <c r="O57" i="3"/>
  <c r="N57" i="3"/>
  <c r="M57" i="3"/>
  <c r="L57" i="3"/>
  <c r="P57" i="3" s="1"/>
  <c r="O56" i="3"/>
  <c r="N56" i="3"/>
  <c r="M56" i="3"/>
  <c r="L56" i="3"/>
  <c r="O55" i="3"/>
  <c r="N55" i="3"/>
  <c r="M55" i="3"/>
  <c r="L55" i="3"/>
  <c r="P55" i="3" s="1"/>
  <c r="O54" i="3"/>
  <c r="N54" i="3"/>
  <c r="M54" i="3"/>
  <c r="L54" i="3"/>
  <c r="P54" i="3" s="1"/>
  <c r="O53" i="3"/>
  <c r="N53" i="3"/>
  <c r="M53" i="3"/>
  <c r="L53" i="3"/>
  <c r="O52" i="3"/>
  <c r="N52" i="3"/>
  <c r="M52" i="3"/>
  <c r="L52" i="3"/>
  <c r="O51" i="3"/>
  <c r="N51" i="3"/>
  <c r="M51" i="3"/>
  <c r="L51" i="3"/>
  <c r="P51" i="3" s="1"/>
  <c r="O50" i="3"/>
  <c r="N50" i="3"/>
  <c r="M50" i="3"/>
  <c r="L50" i="3"/>
  <c r="O49" i="3"/>
  <c r="N49" i="3"/>
  <c r="M49" i="3"/>
  <c r="L49" i="3"/>
  <c r="P49" i="3" s="1"/>
  <c r="O48" i="3"/>
  <c r="N48" i="3"/>
  <c r="M48" i="3"/>
  <c r="L48" i="3"/>
  <c r="P48" i="3" s="1"/>
  <c r="O47" i="3"/>
  <c r="N47" i="3"/>
  <c r="M47" i="3"/>
  <c r="L47" i="3"/>
  <c r="O46" i="3"/>
  <c r="N46" i="3"/>
  <c r="M46" i="3"/>
  <c r="L46" i="3"/>
  <c r="P46" i="3" s="1"/>
  <c r="O45" i="3"/>
  <c r="N45" i="3"/>
  <c r="M45" i="3"/>
  <c r="L45" i="3"/>
  <c r="P45" i="3" s="1"/>
  <c r="O44" i="3"/>
  <c r="N44" i="3"/>
  <c r="M44" i="3"/>
  <c r="L44" i="3"/>
  <c r="O43" i="3"/>
  <c r="N43" i="3"/>
  <c r="M43" i="3"/>
  <c r="L43" i="3"/>
  <c r="P43" i="3" s="1"/>
  <c r="O42" i="3"/>
  <c r="N42" i="3"/>
  <c r="M42" i="3"/>
  <c r="L42" i="3"/>
  <c r="P42" i="3" s="1"/>
  <c r="O41" i="3"/>
  <c r="N41" i="3"/>
  <c r="M41" i="3"/>
  <c r="L41" i="3"/>
  <c r="O40" i="3"/>
  <c r="N40" i="3"/>
  <c r="M40" i="3"/>
  <c r="L40" i="3"/>
  <c r="O39" i="3"/>
  <c r="N39" i="3"/>
  <c r="M39" i="3"/>
  <c r="L39" i="3"/>
  <c r="P39" i="3" s="1"/>
  <c r="O38" i="3"/>
  <c r="N38" i="3"/>
  <c r="M38" i="3"/>
  <c r="L38" i="3"/>
  <c r="O37" i="3"/>
  <c r="N37" i="3"/>
  <c r="M37" i="3"/>
  <c r="L37" i="3"/>
  <c r="O36" i="3"/>
  <c r="N36" i="3"/>
  <c r="M36" i="3"/>
  <c r="L36" i="3"/>
  <c r="P36" i="3" s="1"/>
  <c r="O35" i="3"/>
  <c r="N35" i="3"/>
  <c r="M35" i="3"/>
  <c r="L35" i="3"/>
  <c r="O34" i="3"/>
  <c r="N34" i="3"/>
  <c r="M34" i="3"/>
  <c r="L34" i="3"/>
  <c r="P34" i="3" s="1"/>
  <c r="O33" i="3"/>
  <c r="N33" i="3"/>
  <c r="M33" i="3"/>
  <c r="L33" i="3"/>
  <c r="P33" i="3" s="1"/>
  <c r="O32" i="3"/>
  <c r="N32" i="3"/>
  <c r="M32" i="3"/>
  <c r="L32" i="3"/>
  <c r="O31" i="3"/>
  <c r="N31" i="3"/>
  <c r="M31" i="3"/>
  <c r="P31" i="3" s="1"/>
  <c r="L31" i="3"/>
  <c r="O30" i="3"/>
  <c r="N30" i="3"/>
  <c r="M30" i="3"/>
  <c r="L30" i="3"/>
  <c r="O29" i="3"/>
  <c r="N29" i="3"/>
  <c r="M29" i="3"/>
  <c r="L29" i="3"/>
  <c r="O28" i="3"/>
  <c r="N28" i="3"/>
  <c r="M28" i="3"/>
  <c r="L28" i="3"/>
  <c r="O27" i="3"/>
  <c r="N27" i="3"/>
  <c r="M27" i="3"/>
  <c r="P27" i="3" s="1"/>
  <c r="O26" i="3"/>
  <c r="N26" i="3"/>
  <c r="M26" i="3"/>
  <c r="L26" i="3"/>
  <c r="P26" i="3" s="1"/>
  <c r="O25" i="3"/>
  <c r="N25" i="3"/>
  <c r="M25" i="3"/>
  <c r="L25" i="3"/>
  <c r="P25" i="3" s="1"/>
  <c r="O24" i="3"/>
  <c r="N24" i="3"/>
  <c r="M24" i="3"/>
  <c r="L24" i="3"/>
  <c r="O23" i="3"/>
  <c r="N23" i="3"/>
  <c r="M23" i="3"/>
  <c r="L23" i="3"/>
  <c r="O22" i="3"/>
  <c r="N22" i="3"/>
  <c r="M22" i="3"/>
  <c r="L22" i="3"/>
  <c r="P22" i="3" s="1"/>
  <c r="O21" i="3"/>
  <c r="N21" i="3"/>
  <c r="M21" i="3"/>
  <c r="L21" i="3"/>
  <c r="O20" i="3"/>
  <c r="N20" i="3"/>
  <c r="M20" i="3"/>
  <c r="L20" i="3"/>
  <c r="O19" i="3"/>
  <c r="N19" i="3"/>
  <c r="M19" i="3"/>
  <c r="L19" i="3"/>
  <c r="P19" i="3" s="1"/>
  <c r="O18" i="3"/>
  <c r="N18" i="3"/>
  <c r="M18" i="3"/>
  <c r="L18" i="3"/>
  <c r="O17" i="3"/>
  <c r="O7" i="3" s="1"/>
  <c r="N17" i="3"/>
  <c r="M17" i="3"/>
  <c r="L17" i="3"/>
  <c r="O16" i="3"/>
  <c r="N16" i="3"/>
  <c r="M16" i="3"/>
  <c r="L16" i="3"/>
  <c r="O15" i="3"/>
  <c r="N15" i="3"/>
  <c r="M15" i="3"/>
  <c r="L15" i="3"/>
  <c r="P14" i="3"/>
  <c r="O14" i="3"/>
  <c r="N14" i="3"/>
  <c r="M14" i="3"/>
  <c r="L14" i="3"/>
  <c r="O13" i="3"/>
  <c r="N13" i="3"/>
  <c r="M13" i="3"/>
  <c r="L13" i="3"/>
  <c r="P13" i="3" s="1"/>
  <c r="O12" i="3"/>
  <c r="N12" i="3"/>
  <c r="M12" i="3"/>
  <c r="L12" i="3"/>
  <c r="P12" i="3" s="1"/>
  <c r="O11" i="3"/>
  <c r="N11" i="3"/>
  <c r="M11" i="3"/>
  <c r="L11" i="3"/>
  <c r="O10" i="3"/>
  <c r="N10" i="3"/>
  <c r="M10" i="3"/>
  <c r="L10" i="3"/>
  <c r="O9" i="3"/>
  <c r="N9" i="3"/>
  <c r="M9" i="3"/>
  <c r="L9" i="3"/>
  <c r="P9" i="3" s="1"/>
  <c r="O8" i="3"/>
  <c r="N8" i="3"/>
  <c r="M8" i="3"/>
  <c r="L8" i="3"/>
  <c r="K7" i="3"/>
  <c r="J7" i="3"/>
  <c r="P15" i="3" l="1"/>
  <c r="P18" i="3"/>
  <c r="P21" i="3"/>
  <c r="P24" i="3"/>
  <c r="P30" i="3"/>
  <c r="P109" i="3"/>
  <c r="P112" i="3"/>
  <c r="P56" i="3"/>
  <c r="L7" i="3"/>
  <c r="P63" i="3"/>
  <c r="P66" i="3"/>
  <c r="P16" i="3"/>
  <c r="P28" i="3"/>
  <c r="P104" i="3"/>
  <c r="P107" i="3"/>
  <c r="P110" i="3"/>
  <c r="P113" i="3"/>
  <c r="P37" i="3"/>
  <c r="P40" i="3"/>
  <c r="P69" i="3"/>
  <c r="P72" i="3"/>
  <c r="P75" i="3"/>
  <c r="P78" i="3"/>
  <c r="P116" i="3"/>
  <c r="P119" i="3"/>
  <c r="P122" i="3"/>
  <c r="P125" i="3"/>
  <c r="P52" i="3"/>
  <c r="P81" i="3"/>
  <c r="P84" i="3"/>
  <c r="P87" i="3"/>
  <c r="P90" i="3"/>
  <c r="P128" i="3"/>
  <c r="P131" i="3"/>
  <c r="P134" i="3"/>
  <c r="P137" i="3"/>
  <c r="P8" i="3"/>
  <c r="P7" i="3" s="1"/>
  <c r="P11" i="3"/>
  <c r="P64" i="3"/>
  <c r="P93" i="3"/>
  <c r="P96" i="3"/>
  <c r="P99" i="3"/>
  <c r="P102" i="3"/>
  <c r="P140" i="3"/>
  <c r="P143" i="3"/>
  <c r="P146" i="3"/>
  <c r="N7" i="3"/>
  <c r="P17" i="3"/>
  <c r="P20" i="3"/>
  <c r="P23" i="3"/>
  <c r="P29" i="3"/>
  <c r="P105" i="3"/>
  <c r="P108" i="3"/>
  <c r="P111" i="3"/>
  <c r="P114" i="3"/>
  <c r="M7" i="3"/>
  <c r="P32" i="3"/>
  <c r="P35" i="3"/>
  <c r="P38" i="3"/>
  <c r="P41" i="3"/>
  <c r="P70" i="3"/>
  <c r="P73" i="3"/>
  <c r="P76" i="3"/>
  <c r="P117" i="3"/>
  <c r="P120" i="3"/>
  <c r="P123" i="3"/>
  <c r="P126" i="3"/>
  <c r="P44" i="3"/>
  <c r="P47" i="3"/>
  <c r="P50" i="3"/>
  <c r="P53" i="3"/>
  <c r="P82" i="3"/>
  <c r="P85" i="3"/>
  <c r="P88" i="3"/>
  <c r="P129" i="3"/>
  <c r="P132" i="3"/>
  <c r="P135" i="3"/>
  <c r="P138" i="3"/>
  <c r="P10" i="3"/>
  <c r="O38" i="9" l="1"/>
  <c r="N38" i="9"/>
  <c r="M38" i="9"/>
  <c r="L38" i="9"/>
  <c r="O37" i="9"/>
  <c r="N37" i="9"/>
  <c r="M37" i="9"/>
  <c r="L37" i="9"/>
  <c r="P37" i="9" s="1"/>
  <c r="O36" i="9"/>
  <c r="N36" i="9"/>
  <c r="M36" i="9"/>
  <c r="L36" i="9"/>
  <c r="O35" i="9"/>
  <c r="N35" i="9"/>
  <c r="M35" i="9"/>
  <c r="L35" i="9"/>
  <c r="P35" i="9" s="1"/>
  <c r="O34" i="9"/>
  <c r="N34" i="9"/>
  <c r="M34" i="9"/>
  <c r="L34" i="9"/>
  <c r="O33" i="9"/>
  <c r="N33" i="9"/>
  <c r="M33" i="9"/>
  <c r="L33" i="9"/>
  <c r="P33" i="9" s="1"/>
  <c r="O32" i="9"/>
  <c r="N32" i="9"/>
  <c r="P32" i="9" s="1"/>
  <c r="O31" i="9"/>
  <c r="N31" i="9"/>
  <c r="P31" i="9" s="1"/>
  <c r="M31" i="9"/>
  <c r="L31" i="9"/>
  <c r="O30" i="9"/>
  <c r="N30" i="9"/>
  <c r="M30" i="9"/>
  <c r="L30" i="9"/>
  <c r="P30" i="9" s="1"/>
  <c r="O29" i="9"/>
  <c r="N29" i="9"/>
  <c r="M29" i="9"/>
  <c r="L29" i="9"/>
  <c r="O28" i="9"/>
  <c r="N28" i="9"/>
  <c r="M28" i="9"/>
  <c r="L28" i="9"/>
  <c r="O27" i="9"/>
  <c r="N27" i="9"/>
  <c r="M27" i="9"/>
  <c r="L27" i="9"/>
  <c r="P27" i="9" s="1"/>
  <c r="O26" i="9"/>
  <c r="N26" i="9"/>
  <c r="M26" i="9"/>
  <c r="L26" i="9"/>
  <c r="O25" i="9"/>
  <c r="N25" i="9"/>
  <c r="M25" i="9"/>
  <c r="L25" i="9"/>
  <c r="O24" i="9"/>
  <c r="N24" i="9"/>
  <c r="M24" i="9"/>
  <c r="L24" i="9"/>
  <c r="O23" i="9"/>
  <c r="N23" i="9"/>
  <c r="M23" i="9"/>
  <c r="L23" i="9"/>
  <c r="O22" i="9"/>
  <c r="N22" i="9"/>
  <c r="M22" i="9"/>
  <c r="L22" i="9"/>
  <c r="O21" i="9"/>
  <c r="N21" i="9"/>
  <c r="M21" i="9"/>
  <c r="L21" i="9"/>
  <c r="P21" i="9" s="1"/>
  <c r="O20" i="9"/>
  <c r="N20" i="9"/>
  <c r="M20" i="9"/>
  <c r="L20" i="9"/>
  <c r="O19" i="9"/>
  <c r="N19" i="9"/>
  <c r="M19" i="9"/>
  <c r="L19" i="9"/>
  <c r="O18" i="9"/>
  <c r="N18" i="9"/>
  <c r="M18" i="9"/>
  <c r="L18" i="9"/>
  <c r="P18" i="9" s="1"/>
  <c r="O17" i="9"/>
  <c r="N17" i="9"/>
  <c r="M17" i="9"/>
  <c r="L17" i="9"/>
  <c r="O16" i="9"/>
  <c r="N16" i="9"/>
  <c r="M16" i="9"/>
  <c r="L16" i="9"/>
  <c r="O15" i="9"/>
  <c r="N15" i="9"/>
  <c r="M15" i="9"/>
  <c r="L15" i="9"/>
  <c r="P15" i="9" s="1"/>
  <c r="O14" i="9"/>
  <c r="O7" i="9" s="1"/>
  <c r="N14" i="9"/>
  <c r="M14" i="9"/>
  <c r="L14" i="9"/>
  <c r="O13" i="9"/>
  <c r="N13" i="9"/>
  <c r="M13" i="9"/>
  <c r="L13" i="9"/>
  <c r="O12" i="9"/>
  <c r="N12" i="9"/>
  <c r="M12" i="9"/>
  <c r="M7" i="9" s="1"/>
  <c r="L12" i="9"/>
  <c r="O11" i="9"/>
  <c r="N11" i="9"/>
  <c r="M11" i="9"/>
  <c r="L11" i="9"/>
  <c r="O10" i="9"/>
  <c r="N10" i="9"/>
  <c r="M10" i="9"/>
  <c r="L10" i="9"/>
  <c r="O9" i="9"/>
  <c r="N9" i="9"/>
  <c r="M9" i="9"/>
  <c r="L9" i="9"/>
  <c r="P9" i="9" s="1"/>
  <c r="O8" i="9"/>
  <c r="N8" i="9"/>
  <c r="M8" i="9"/>
  <c r="L8" i="9"/>
  <c r="P8" i="9" s="1"/>
  <c r="N7" i="9"/>
  <c r="L7" i="9"/>
  <c r="K7" i="9"/>
  <c r="J7" i="9"/>
  <c r="P24" i="9" l="1"/>
  <c r="P36" i="9"/>
  <c r="P10" i="9"/>
  <c r="P7" i="9" s="1"/>
  <c r="P13" i="9"/>
  <c r="P16" i="9"/>
  <c r="P34" i="9"/>
  <c r="P22" i="9"/>
  <c r="P25" i="9"/>
  <c r="P28" i="9"/>
  <c r="P19" i="9"/>
  <c r="P38" i="9"/>
  <c r="P11" i="9"/>
  <c r="P17" i="9"/>
  <c r="P20" i="9"/>
  <c r="P23" i="9"/>
  <c r="P29" i="9"/>
  <c r="P26" i="9"/>
  <c r="P14" i="9"/>
  <c r="P12" i="9"/>
  <c r="O95" i="8" l="1"/>
  <c r="N95" i="8"/>
  <c r="M95" i="8"/>
  <c r="L95" i="8"/>
  <c r="P95" i="8" s="1"/>
  <c r="O94" i="8"/>
  <c r="N94" i="8"/>
  <c r="M94" i="8"/>
  <c r="L94" i="8"/>
  <c r="P94" i="8" s="1"/>
  <c r="O93" i="8"/>
  <c r="N93" i="8"/>
  <c r="M93" i="8"/>
  <c r="L93" i="8"/>
  <c r="O92" i="8"/>
  <c r="N92" i="8"/>
  <c r="M92" i="8"/>
  <c r="L92" i="8"/>
  <c r="P92" i="8" s="1"/>
  <c r="O91" i="8"/>
  <c r="N91" i="8"/>
  <c r="M91" i="8"/>
  <c r="L91" i="8"/>
  <c r="O90" i="8"/>
  <c r="N90" i="8"/>
  <c r="M90" i="8"/>
  <c r="L90" i="8"/>
  <c r="P90" i="8" s="1"/>
  <c r="O89" i="8"/>
  <c r="N89" i="8"/>
  <c r="M89" i="8"/>
  <c r="L89" i="8"/>
  <c r="P89" i="8" s="1"/>
  <c r="O88" i="8"/>
  <c r="N88" i="8"/>
  <c r="M88" i="8"/>
  <c r="L88" i="8"/>
  <c r="P88" i="8" s="1"/>
  <c r="O87" i="8"/>
  <c r="N87" i="8"/>
  <c r="M87" i="8"/>
  <c r="L87" i="8"/>
  <c r="O86" i="8"/>
  <c r="N86" i="8"/>
  <c r="M86" i="8"/>
  <c r="L86" i="8"/>
  <c r="O85" i="8"/>
  <c r="N85" i="8"/>
  <c r="M85" i="8"/>
  <c r="L85" i="8"/>
  <c r="P85" i="8" s="1"/>
  <c r="O84" i="8"/>
  <c r="N84" i="8"/>
  <c r="M84" i="8"/>
  <c r="L84" i="8"/>
  <c r="O83" i="8"/>
  <c r="N83" i="8"/>
  <c r="M83" i="8"/>
  <c r="L83" i="8"/>
  <c r="P83" i="8" s="1"/>
  <c r="O82" i="8"/>
  <c r="N82" i="8"/>
  <c r="M82" i="8"/>
  <c r="L82" i="8"/>
  <c r="P82" i="8" s="1"/>
  <c r="O81" i="8"/>
  <c r="N81" i="8"/>
  <c r="M81" i="8"/>
  <c r="L81" i="8"/>
  <c r="O80" i="8"/>
  <c r="N80" i="8"/>
  <c r="M80" i="8"/>
  <c r="L80" i="8"/>
  <c r="P80" i="8" s="1"/>
  <c r="O79" i="8"/>
  <c r="N79" i="8"/>
  <c r="M79" i="8"/>
  <c r="L79" i="8"/>
  <c r="O78" i="8"/>
  <c r="N78" i="8"/>
  <c r="M78" i="8"/>
  <c r="L78" i="8"/>
  <c r="O77" i="8"/>
  <c r="N77" i="8"/>
  <c r="M77" i="8"/>
  <c r="L77" i="8"/>
  <c r="P77" i="8" s="1"/>
  <c r="O76" i="8"/>
  <c r="N76" i="8"/>
  <c r="M76" i="8"/>
  <c r="P76" i="8" s="1"/>
  <c r="L76" i="8"/>
  <c r="O75" i="8"/>
  <c r="N75" i="8"/>
  <c r="M75" i="8"/>
  <c r="L75" i="8"/>
  <c r="O74" i="8"/>
  <c r="N74" i="8"/>
  <c r="M74" i="8"/>
  <c r="L74" i="8"/>
  <c r="O73" i="8"/>
  <c r="N73" i="8"/>
  <c r="M73" i="8"/>
  <c r="L73" i="8"/>
  <c r="O72" i="8"/>
  <c r="N72" i="8"/>
  <c r="M72" i="8"/>
  <c r="L72" i="8"/>
  <c r="O71" i="8"/>
  <c r="N71" i="8"/>
  <c r="M71" i="8"/>
  <c r="L71" i="8"/>
  <c r="P71" i="8" s="1"/>
  <c r="O70" i="8"/>
  <c r="N70" i="8"/>
  <c r="M70" i="8"/>
  <c r="L70" i="8"/>
  <c r="O69" i="8"/>
  <c r="N69" i="8"/>
  <c r="M69" i="8"/>
  <c r="L69" i="8"/>
  <c r="O68" i="8"/>
  <c r="N68" i="8"/>
  <c r="M68" i="8"/>
  <c r="L68" i="8"/>
  <c r="P68" i="8" s="1"/>
  <c r="O67" i="8"/>
  <c r="N67" i="8"/>
  <c r="M67" i="8"/>
  <c r="P67" i="8" s="1"/>
  <c r="L67" i="8"/>
  <c r="O66" i="8"/>
  <c r="N66" i="8"/>
  <c r="M66" i="8"/>
  <c r="L66" i="8"/>
  <c r="O65" i="8"/>
  <c r="N65" i="8"/>
  <c r="M65" i="8"/>
  <c r="L65" i="8"/>
  <c r="P65" i="8" s="1"/>
  <c r="O64" i="8"/>
  <c r="N64" i="8"/>
  <c r="M64" i="8"/>
  <c r="L64" i="8"/>
  <c r="P64" i="8" s="1"/>
  <c r="O63" i="8"/>
  <c r="N63" i="8"/>
  <c r="M63" i="8"/>
  <c r="L63" i="8"/>
  <c r="O62" i="8"/>
  <c r="N62" i="8"/>
  <c r="M62" i="8"/>
  <c r="L62" i="8"/>
  <c r="O61" i="8"/>
  <c r="N61" i="8"/>
  <c r="M61" i="8"/>
  <c r="L61" i="8"/>
  <c r="P61" i="8" s="1"/>
  <c r="O60" i="8"/>
  <c r="N60" i="8"/>
  <c r="M60" i="8"/>
  <c r="L60" i="8"/>
  <c r="O59" i="8"/>
  <c r="N59" i="8"/>
  <c r="M59" i="8"/>
  <c r="L59" i="8"/>
  <c r="O58" i="8"/>
  <c r="N58" i="8"/>
  <c r="M58" i="8"/>
  <c r="L58" i="8"/>
  <c r="P58" i="8" s="1"/>
  <c r="O57" i="8"/>
  <c r="P57" i="8" s="1"/>
  <c r="N57" i="8"/>
  <c r="M57" i="8"/>
  <c r="L57" i="8"/>
  <c r="O56" i="8"/>
  <c r="N56" i="8"/>
  <c r="M56" i="8"/>
  <c r="L56" i="8"/>
  <c r="P56" i="8" s="1"/>
  <c r="O55" i="8"/>
  <c r="N55" i="8"/>
  <c r="M55" i="8"/>
  <c r="L55" i="8"/>
  <c r="O54" i="8"/>
  <c r="N54" i="8"/>
  <c r="M54" i="8"/>
  <c r="L54" i="8"/>
  <c r="O53" i="8"/>
  <c r="N53" i="8"/>
  <c r="M53" i="8"/>
  <c r="L53" i="8"/>
  <c r="P53" i="8" s="1"/>
  <c r="O52" i="8"/>
  <c r="N52" i="8"/>
  <c r="M52" i="8"/>
  <c r="L52" i="8"/>
  <c r="P52" i="8" s="1"/>
  <c r="O51" i="8"/>
  <c r="N51" i="8"/>
  <c r="M51" i="8"/>
  <c r="L51" i="8"/>
  <c r="O50" i="8"/>
  <c r="N50" i="8"/>
  <c r="M50" i="8"/>
  <c r="L50" i="8"/>
  <c r="O49" i="8"/>
  <c r="N49" i="8"/>
  <c r="M49" i="8"/>
  <c r="L49" i="8"/>
  <c r="P49" i="8" s="1"/>
  <c r="O48" i="8"/>
  <c r="N48" i="8"/>
  <c r="M48" i="8"/>
  <c r="L48" i="8"/>
  <c r="O47" i="8"/>
  <c r="N47" i="8"/>
  <c r="M47" i="8"/>
  <c r="L47" i="8"/>
  <c r="O46" i="8"/>
  <c r="N46" i="8"/>
  <c r="M46" i="8"/>
  <c r="L46" i="8"/>
  <c r="P46" i="8" s="1"/>
  <c r="O45" i="8"/>
  <c r="N45" i="8"/>
  <c r="M45" i="8"/>
  <c r="L45" i="8"/>
  <c r="O44" i="8"/>
  <c r="N44" i="8"/>
  <c r="M44" i="8"/>
  <c r="L44" i="8"/>
  <c r="O43" i="8"/>
  <c r="N43" i="8"/>
  <c r="M43" i="8"/>
  <c r="L43" i="8"/>
  <c r="O42" i="8"/>
  <c r="N42" i="8"/>
  <c r="P42" i="8" s="1"/>
  <c r="M42" i="8"/>
  <c r="L42" i="8"/>
  <c r="O41" i="8"/>
  <c r="N41" i="8"/>
  <c r="M41" i="8"/>
  <c r="L41" i="8"/>
  <c r="O40" i="8"/>
  <c r="N40" i="8"/>
  <c r="M40" i="8"/>
  <c r="L40" i="8"/>
  <c r="P40" i="8" s="1"/>
  <c r="O39" i="8"/>
  <c r="N39" i="8"/>
  <c r="M39" i="8"/>
  <c r="L39" i="8"/>
  <c r="P39" i="8" s="1"/>
  <c r="O38" i="8"/>
  <c r="N38" i="8"/>
  <c r="M38" i="8"/>
  <c r="L38" i="8"/>
  <c r="O37" i="8"/>
  <c r="N37" i="8"/>
  <c r="M37" i="8"/>
  <c r="L37" i="8"/>
  <c r="O36" i="8"/>
  <c r="N36" i="8"/>
  <c r="M36" i="8"/>
  <c r="L36" i="8"/>
  <c r="P36" i="8" s="1"/>
  <c r="O35" i="8"/>
  <c r="N35" i="8"/>
  <c r="M35" i="8"/>
  <c r="L35" i="8"/>
  <c r="P35" i="8" s="1"/>
  <c r="O34" i="8"/>
  <c r="N34" i="8"/>
  <c r="M34" i="8"/>
  <c r="L34" i="8"/>
  <c r="O33" i="8"/>
  <c r="N33" i="8"/>
  <c r="M33" i="8"/>
  <c r="L33" i="8"/>
  <c r="O32" i="8"/>
  <c r="N32" i="8"/>
  <c r="M32" i="8"/>
  <c r="L32" i="8"/>
  <c r="P32" i="8" s="1"/>
  <c r="O31" i="8"/>
  <c r="N31" i="8"/>
  <c r="M31" i="8"/>
  <c r="P31" i="8" s="1"/>
  <c r="L31" i="8"/>
  <c r="O30" i="8"/>
  <c r="N30" i="8"/>
  <c r="M30" i="8"/>
  <c r="L30" i="8"/>
  <c r="P30" i="8" s="1"/>
  <c r="O29" i="8"/>
  <c r="N29" i="8"/>
  <c r="M29" i="8"/>
  <c r="L29" i="8"/>
  <c r="P29" i="8" s="1"/>
  <c r="O28" i="8"/>
  <c r="N28" i="8"/>
  <c r="M28" i="8"/>
  <c r="L28" i="8"/>
  <c r="P28" i="8" s="1"/>
  <c r="O27" i="8"/>
  <c r="N27" i="8"/>
  <c r="M27" i="8"/>
  <c r="L27" i="8"/>
  <c r="P27" i="8" s="1"/>
  <c r="O26" i="8"/>
  <c r="N26" i="8"/>
  <c r="P26" i="8" s="1"/>
  <c r="M26" i="8"/>
  <c r="L26" i="8"/>
  <c r="O25" i="8"/>
  <c r="N25" i="8"/>
  <c r="M25" i="8"/>
  <c r="L25" i="8"/>
  <c r="O24" i="8"/>
  <c r="N24" i="8"/>
  <c r="M24" i="8"/>
  <c r="L24" i="8"/>
  <c r="P24" i="8" s="1"/>
  <c r="O23" i="8"/>
  <c r="N23" i="8"/>
  <c r="M23" i="8"/>
  <c r="L23" i="8"/>
  <c r="O22" i="8"/>
  <c r="N22" i="8"/>
  <c r="M22" i="8"/>
  <c r="L22" i="8"/>
  <c r="O21" i="8"/>
  <c r="N21" i="8"/>
  <c r="M21" i="8"/>
  <c r="L21" i="8"/>
  <c r="O20" i="8"/>
  <c r="N20" i="8"/>
  <c r="M20" i="8"/>
  <c r="L20" i="8"/>
  <c r="O19" i="8"/>
  <c r="N19" i="8"/>
  <c r="M19" i="8"/>
  <c r="L19" i="8"/>
  <c r="O18" i="8"/>
  <c r="N18" i="8"/>
  <c r="M18" i="8"/>
  <c r="L18" i="8"/>
  <c r="P18" i="8" s="1"/>
  <c r="O17" i="8"/>
  <c r="N17" i="8"/>
  <c r="M17" i="8"/>
  <c r="L17" i="8"/>
  <c r="P17" i="8" s="1"/>
  <c r="O16" i="8"/>
  <c r="N16" i="8"/>
  <c r="M16" i="8"/>
  <c r="L16" i="8"/>
  <c r="P16" i="8" s="1"/>
  <c r="O15" i="8"/>
  <c r="N15" i="8"/>
  <c r="M15" i="8"/>
  <c r="L15" i="8"/>
  <c r="O14" i="8"/>
  <c r="N14" i="8"/>
  <c r="M14" i="8"/>
  <c r="L14" i="8"/>
  <c r="O13" i="8"/>
  <c r="N13" i="8"/>
  <c r="M13" i="8"/>
  <c r="L13" i="8"/>
  <c r="N12" i="8"/>
  <c r="P12" i="8" s="1"/>
  <c r="O11" i="8"/>
  <c r="N11" i="8"/>
  <c r="M11" i="8"/>
  <c r="L11" i="8"/>
  <c r="O10" i="8"/>
  <c r="N10" i="8"/>
  <c r="M10" i="8"/>
  <c r="L10" i="8"/>
  <c r="O9" i="8"/>
  <c r="N9" i="8"/>
  <c r="M9" i="8"/>
  <c r="L9" i="8"/>
  <c r="P9" i="8" s="1"/>
  <c r="O8" i="8"/>
  <c r="N8" i="8"/>
  <c r="M8" i="8"/>
  <c r="L8" i="8"/>
  <c r="K7" i="8"/>
  <c r="J7" i="8"/>
  <c r="P37" i="8" l="1"/>
  <c r="P43" i="8"/>
  <c r="P69" i="8"/>
  <c r="P10" i="8"/>
  <c r="P20" i="8"/>
  <c r="P23" i="8"/>
  <c r="P55" i="8"/>
  <c r="P70" i="8"/>
  <c r="P73" i="8"/>
  <c r="P81" i="8"/>
  <c r="P14" i="8"/>
  <c r="P93" i="8"/>
  <c r="P8" i="8"/>
  <c r="P41" i="8"/>
  <c r="P44" i="8"/>
  <c r="P47" i="8"/>
  <c r="P79" i="8"/>
  <c r="P15" i="8"/>
  <c r="P38" i="8"/>
  <c r="P59" i="8"/>
  <c r="P91" i="8"/>
  <c r="N7" i="8"/>
  <c r="P50" i="8"/>
  <c r="O7" i="8"/>
  <c r="P62" i="8"/>
  <c r="P48" i="8"/>
  <c r="P51" i="8"/>
  <c r="P74" i="8"/>
  <c r="M7" i="8"/>
  <c r="P13" i="8"/>
  <c r="P21" i="8"/>
  <c r="P54" i="8"/>
  <c r="P60" i="8"/>
  <c r="P63" i="8"/>
  <c r="P86" i="8"/>
  <c r="P22" i="8"/>
  <c r="P25" i="8"/>
  <c r="P33" i="8"/>
  <c r="P66" i="8"/>
  <c r="P72" i="8"/>
  <c r="P75" i="8"/>
  <c r="P19" i="8"/>
  <c r="P34" i="8"/>
  <c r="P45" i="8"/>
  <c r="P78" i="8"/>
  <c r="P84" i="8"/>
  <c r="P87" i="8"/>
  <c r="L7" i="8"/>
  <c r="P11" i="8"/>
  <c r="P7" i="8" l="1"/>
  <c r="O46" i="7"/>
  <c r="N46" i="7"/>
  <c r="M46" i="7"/>
  <c r="L46" i="7"/>
  <c r="P46" i="7" s="1"/>
  <c r="O45" i="7"/>
  <c r="N45" i="7"/>
  <c r="M45" i="7"/>
  <c r="L45" i="7"/>
  <c r="P45" i="7" s="1"/>
  <c r="O44" i="7"/>
  <c r="N44" i="7"/>
  <c r="M44" i="7"/>
  <c r="L44" i="7"/>
  <c r="P44" i="7" s="1"/>
  <c r="O43" i="7"/>
  <c r="N43" i="7"/>
  <c r="M43" i="7"/>
  <c r="L43" i="7"/>
  <c r="P43" i="7" s="1"/>
  <c r="O42" i="7"/>
  <c r="N42" i="7"/>
  <c r="M42" i="7"/>
  <c r="L42" i="7"/>
  <c r="P42" i="7" s="1"/>
  <c r="O41" i="7"/>
  <c r="N41" i="7"/>
  <c r="M41" i="7"/>
  <c r="L41" i="7"/>
  <c r="O40" i="7"/>
  <c r="N40" i="7"/>
  <c r="M40" i="7"/>
  <c r="L40" i="7"/>
  <c r="P40" i="7" s="1"/>
  <c r="O39" i="7"/>
  <c r="N39" i="7"/>
  <c r="M39" i="7"/>
  <c r="L39" i="7"/>
  <c r="P39" i="7" s="1"/>
  <c r="O38" i="7"/>
  <c r="N38" i="7"/>
  <c r="M38" i="7"/>
  <c r="L38" i="7"/>
  <c r="O37" i="7"/>
  <c r="N37" i="7"/>
  <c r="M37" i="7"/>
  <c r="L37" i="7"/>
  <c r="P37" i="7" s="1"/>
  <c r="O36" i="7"/>
  <c r="N36" i="7"/>
  <c r="M36" i="7"/>
  <c r="L36" i="7"/>
  <c r="O35" i="7"/>
  <c r="N35" i="7"/>
  <c r="M35" i="7"/>
  <c r="L35" i="7"/>
  <c r="O34" i="7"/>
  <c r="N34" i="7"/>
  <c r="M34" i="7"/>
  <c r="L34" i="7"/>
  <c r="P34" i="7" s="1"/>
  <c r="O33" i="7"/>
  <c r="N33" i="7"/>
  <c r="M33" i="7"/>
  <c r="L33" i="7"/>
  <c r="P33" i="7" s="1"/>
  <c r="O32" i="7"/>
  <c r="N32" i="7"/>
  <c r="M32" i="7"/>
  <c r="L32" i="7"/>
  <c r="O31" i="7"/>
  <c r="N31" i="7"/>
  <c r="M31" i="7"/>
  <c r="L31" i="7"/>
  <c r="P31" i="7" s="1"/>
  <c r="O30" i="7"/>
  <c r="N30" i="7"/>
  <c r="M30" i="7"/>
  <c r="L30" i="7"/>
  <c r="P30" i="7" s="1"/>
  <c r="O29" i="7"/>
  <c r="N29" i="7"/>
  <c r="M29" i="7"/>
  <c r="L29" i="7"/>
  <c r="O28" i="7"/>
  <c r="N28" i="7"/>
  <c r="M28" i="7"/>
  <c r="L28" i="7"/>
  <c r="P28" i="7" s="1"/>
  <c r="O27" i="7"/>
  <c r="N27" i="7"/>
  <c r="M27" i="7"/>
  <c r="L27" i="7"/>
  <c r="P27" i="7" s="1"/>
  <c r="O26" i="7"/>
  <c r="N26" i="7"/>
  <c r="M26" i="7"/>
  <c r="L26" i="7"/>
  <c r="O25" i="7"/>
  <c r="N25" i="7"/>
  <c r="M25" i="7"/>
  <c r="L25" i="7"/>
  <c r="P25" i="7" s="1"/>
  <c r="O24" i="7"/>
  <c r="N24" i="7"/>
  <c r="M24" i="7"/>
  <c r="L24" i="7"/>
  <c r="P24" i="7" s="1"/>
  <c r="O23" i="7"/>
  <c r="N23" i="7"/>
  <c r="M23" i="7"/>
  <c r="L23" i="7"/>
  <c r="P23" i="7" s="1"/>
  <c r="O22" i="7"/>
  <c r="N22" i="7"/>
  <c r="M22" i="7"/>
  <c r="L22" i="7"/>
  <c r="P22" i="7" s="1"/>
  <c r="O21" i="7"/>
  <c r="N21" i="7"/>
  <c r="M21" i="7"/>
  <c r="L21" i="7"/>
  <c r="P21" i="7" s="1"/>
  <c r="O20" i="7"/>
  <c r="N20" i="7"/>
  <c r="M20" i="7"/>
  <c r="L20" i="7"/>
  <c r="O19" i="7"/>
  <c r="N19" i="7"/>
  <c r="M19" i="7"/>
  <c r="L19" i="7"/>
  <c r="P19" i="7" s="1"/>
  <c r="O18" i="7"/>
  <c r="N18" i="7"/>
  <c r="M18" i="7"/>
  <c r="L18" i="7"/>
  <c r="O17" i="7"/>
  <c r="N17" i="7"/>
  <c r="M17" i="7"/>
  <c r="L17" i="7"/>
  <c r="P17" i="7" s="1"/>
  <c r="O16" i="7"/>
  <c r="N16" i="7"/>
  <c r="M16" i="7"/>
  <c r="L16" i="7"/>
  <c r="P16" i="7" s="1"/>
  <c r="O15" i="7"/>
  <c r="N15" i="7"/>
  <c r="P15" i="7" s="1"/>
  <c r="M15" i="7"/>
  <c r="L15" i="7"/>
  <c r="O14" i="7"/>
  <c r="N14" i="7"/>
  <c r="M14" i="7"/>
  <c r="L14" i="7"/>
  <c r="P14" i="7" s="1"/>
  <c r="O13" i="7"/>
  <c r="N13" i="7"/>
  <c r="M13" i="7"/>
  <c r="L13" i="7"/>
  <c r="P13" i="7" s="1"/>
  <c r="O12" i="7"/>
  <c r="N12" i="7"/>
  <c r="M12" i="7"/>
  <c r="L12" i="7"/>
  <c r="O11" i="7"/>
  <c r="N11" i="7"/>
  <c r="M11" i="7"/>
  <c r="L11" i="7"/>
  <c r="P11" i="7" s="1"/>
  <c r="O10" i="7"/>
  <c r="N10" i="7"/>
  <c r="M10" i="7"/>
  <c r="L10" i="7"/>
  <c r="O9" i="7"/>
  <c r="N9" i="7"/>
  <c r="M9" i="7"/>
  <c r="L9" i="7"/>
  <c r="O8" i="7"/>
  <c r="N8" i="7"/>
  <c r="M8" i="7"/>
  <c r="L8" i="7"/>
  <c r="K7" i="7"/>
  <c r="J7" i="7"/>
  <c r="P10" i="7" l="1"/>
  <c r="P36" i="7"/>
  <c r="M7" i="7"/>
  <c r="N7" i="7"/>
  <c r="P8" i="7"/>
  <c r="P20" i="7"/>
  <c r="P26" i="7"/>
  <c r="O7" i="7"/>
  <c r="P29" i="7"/>
  <c r="P9" i="7"/>
  <c r="P7" i="7" s="1"/>
  <c r="P12" i="7"/>
  <c r="P32" i="7"/>
  <c r="P35" i="7"/>
  <c r="P38" i="7"/>
  <c r="P18" i="7"/>
  <c r="P41" i="7"/>
  <c r="L7" i="7"/>
  <c r="O82" i="6" l="1"/>
  <c r="N82" i="6"/>
  <c r="M82" i="6"/>
  <c r="L82" i="6"/>
  <c r="P82" i="6" s="1"/>
  <c r="O81" i="6"/>
  <c r="N81" i="6"/>
  <c r="M81" i="6"/>
  <c r="L81" i="6"/>
  <c r="P81" i="6" s="1"/>
  <c r="O80" i="6"/>
  <c r="N80" i="6"/>
  <c r="M80" i="6"/>
  <c r="L80" i="6"/>
  <c r="P80" i="6" s="1"/>
  <c r="O79" i="6"/>
  <c r="N79" i="6"/>
  <c r="M79" i="6"/>
  <c r="L79" i="6"/>
  <c r="O78" i="6"/>
  <c r="N78" i="6"/>
  <c r="M78" i="6"/>
  <c r="L78" i="6"/>
  <c r="P78" i="6" s="1"/>
  <c r="O77" i="6"/>
  <c r="N77" i="6"/>
  <c r="M77" i="6"/>
  <c r="L77" i="6"/>
  <c r="O76" i="6"/>
  <c r="N76" i="6"/>
  <c r="M76" i="6"/>
  <c r="L76" i="6"/>
  <c r="O75" i="6"/>
  <c r="N75" i="6"/>
  <c r="M75" i="6"/>
  <c r="L75" i="6"/>
  <c r="P75" i="6" s="1"/>
  <c r="O74" i="6"/>
  <c r="N74" i="6"/>
  <c r="M74" i="6"/>
  <c r="L74" i="6"/>
  <c r="O73" i="6"/>
  <c r="N73" i="6"/>
  <c r="M73" i="6"/>
  <c r="L73" i="6"/>
  <c r="O72" i="6"/>
  <c r="N72" i="6"/>
  <c r="M72" i="6"/>
  <c r="L72" i="6"/>
  <c r="P72" i="6" s="1"/>
  <c r="O71" i="6"/>
  <c r="N71" i="6"/>
  <c r="M71" i="6"/>
  <c r="L71" i="6"/>
  <c r="O70" i="6"/>
  <c r="N70" i="6"/>
  <c r="M70" i="6"/>
  <c r="L70" i="6"/>
  <c r="P70" i="6" s="1"/>
  <c r="O69" i="6"/>
  <c r="N69" i="6"/>
  <c r="M69" i="6"/>
  <c r="L69" i="6"/>
  <c r="P69" i="6" s="1"/>
  <c r="O68" i="6"/>
  <c r="N68" i="6"/>
  <c r="M68" i="6"/>
  <c r="L68" i="6"/>
  <c r="O67" i="6"/>
  <c r="N67" i="6"/>
  <c r="M67" i="6"/>
  <c r="L67" i="6"/>
  <c r="P67" i="6" s="1"/>
  <c r="O66" i="6"/>
  <c r="N66" i="6"/>
  <c r="M66" i="6"/>
  <c r="P66" i="6" s="1"/>
  <c r="L66" i="6"/>
  <c r="O65" i="6"/>
  <c r="N65" i="6"/>
  <c r="M65" i="6"/>
  <c r="L65" i="6"/>
  <c r="P65" i="6" s="1"/>
  <c r="O64" i="6"/>
  <c r="N64" i="6"/>
  <c r="M64" i="6"/>
  <c r="L64" i="6"/>
  <c r="P64" i="6" s="1"/>
  <c r="O63" i="6"/>
  <c r="N63" i="6"/>
  <c r="P63" i="6" s="1"/>
  <c r="M63" i="6"/>
  <c r="L63" i="6"/>
  <c r="O62" i="6"/>
  <c r="N62" i="6"/>
  <c r="M62" i="6"/>
  <c r="L62" i="6"/>
  <c r="P62" i="6" s="1"/>
  <c r="O61" i="6"/>
  <c r="N61" i="6"/>
  <c r="M61" i="6"/>
  <c r="L61" i="6"/>
  <c r="O60" i="6"/>
  <c r="P60" i="6" s="1"/>
  <c r="N60" i="6"/>
  <c r="M60" i="6"/>
  <c r="L60" i="6"/>
  <c r="O59" i="6"/>
  <c r="N59" i="6"/>
  <c r="M59" i="6"/>
  <c r="L59" i="6"/>
  <c r="P59" i="6" s="1"/>
  <c r="O58" i="6"/>
  <c r="N58" i="6"/>
  <c r="M58" i="6"/>
  <c r="L58" i="6"/>
  <c r="P58" i="6" s="1"/>
  <c r="O57" i="6"/>
  <c r="N57" i="6"/>
  <c r="M57" i="6"/>
  <c r="L57" i="6"/>
  <c r="O56" i="6"/>
  <c r="N56" i="6"/>
  <c r="M56" i="6"/>
  <c r="L56" i="6"/>
  <c r="P56" i="6" s="1"/>
  <c r="O55" i="6"/>
  <c r="N55" i="6"/>
  <c r="M55" i="6"/>
  <c r="L55" i="6"/>
  <c r="P55" i="6" s="1"/>
  <c r="O54" i="6"/>
  <c r="N54" i="6"/>
  <c r="M54" i="6"/>
  <c r="L54" i="6"/>
  <c r="O53" i="6"/>
  <c r="N53" i="6"/>
  <c r="M53" i="6"/>
  <c r="L53" i="6"/>
  <c r="P53" i="6" s="1"/>
  <c r="O52" i="6"/>
  <c r="N52" i="6"/>
  <c r="M52" i="6"/>
  <c r="L52" i="6"/>
  <c r="P52" i="6" s="1"/>
  <c r="O51" i="6"/>
  <c r="N51" i="6"/>
  <c r="P51" i="6" s="1"/>
  <c r="M51" i="6"/>
  <c r="L51" i="6"/>
  <c r="O50" i="6"/>
  <c r="N50" i="6"/>
  <c r="M50" i="6"/>
  <c r="L50" i="6"/>
  <c r="P50" i="6" s="1"/>
  <c r="O49" i="6"/>
  <c r="N49" i="6"/>
  <c r="M49" i="6"/>
  <c r="L49" i="6"/>
  <c r="O48" i="6"/>
  <c r="N48" i="6"/>
  <c r="M48" i="6"/>
  <c r="P48" i="6" s="1"/>
  <c r="L48" i="6"/>
  <c r="O47" i="6"/>
  <c r="N47" i="6"/>
  <c r="M47" i="6"/>
  <c r="L47" i="6"/>
  <c r="P47" i="6" s="1"/>
  <c r="O46" i="6"/>
  <c r="N46" i="6"/>
  <c r="M46" i="6"/>
  <c r="L46" i="6"/>
  <c r="O45" i="6"/>
  <c r="N45" i="6"/>
  <c r="M45" i="6"/>
  <c r="L45" i="6"/>
  <c r="O44" i="6"/>
  <c r="N44" i="6"/>
  <c r="M44" i="6"/>
  <c r="L44" i="6"/>
  <c r="P44" i="6" s="1"/>
  <c r="O43" i="6"/>
  <c r="N43" i="6"/>
  <c r="M43" i="6"/>
  <c r="L43" i="6"/>
  <c r="O42" i="6"/>
  <c r="N42" i="6"/>
  <c r="M42" i="6"/>
  <c r="P42" i="6" s="1"/>
  <c r="L42" i="6"/>
  <c r="O41" i="6"/>
  <c r="N41" i="6"/>
  <c r="M41" i="6"/>
  <c r="L41" i="6"/>
  <c r="P41" i="6" s="1"/>
  <c r="O40" i="6"/>
  <c r="N40" i="6"/>
  <c r="M40" i="6"/>
  <c r="L40" i="6"/>
  <c r="O39" i="6"/>
  <c r="N39" i="6"/>
  <c r="M39" i="6"/>
  <c r="L39" i="6"/>
  <c r="P39" i="6" s="1"/>
  <c r="O38" i="6"/>
  <c r="N38" i="6"/>
  <c r="M38" i="6"/>
  <c r="L38" i="6"/>
  <c r="O37" i="6"/>
  <c r="N37" i="6"/>
  <c r="M37" i="6"/>
  <c r="L37" i="6"/>
  <c r="O36" i="6"/>
  <c r="N36" i="6"/>
  <c r="M36" i="6"/>
  <c r="L36" i="6"/>
  <c r="P36" i="6" s="1"/>
  <c r="O35" i="6"/>
  <c r="N35" i="6"/>
  <c r="M35" i="6"/>
  <c r="L35" i="6"/>
  <c r="P35" i="6" s="1"/>
  <c r="O34" i="6"/>
  <c r="N34" i="6"/>
  <c r="M34" i="6"/>
  <c r="L34" i="6"/>
  <c r="O33" i="6"/>
  <c r="N33" i="6"/>
  <c r="M33" i="6"/>
  <c r="L33" i="6"/>
  <c r="P33" i="6" s="1"/>
  <c r="O32" i="6"/>
  <c r="N32" i="6"/>
  <c r="M32" i="6"/>
  <c r="L32" i="6"/>
  <c r="P32" i="6" s="1"/>
  <c r="O31" i="6"/>
  <c r="N31" i="6"/>
  <c r="M31" i="6"/>
  <c r="L31" i="6"/>
  <c r="O30" i="6"/>
  <c r="N30" i="6"/>
  <c r="M30" i="6"/>
  <c r="L30" i="6"/>
  <c r="O29" i="6"/>
  <c r="N29" i="6"/>
  <c r="M29" i="6"/>
  <c r="L29" i="6"/>
  <c r="P29" i="6" s="1"/>
  <c r="O28" i="6"/>
  <c r="N28" i="6"/>
  <c r="M28" i="6"/>
  <c r="L28" i="6"/>
  <c r="O27" i="6"/>
  <c r="N27" i="6"/>
  <c r="M27" i="6"/>
  <c r="L27" i="6"/>
  <c r="P27" i="6" s="1"/>
  <c r="O26" i="6"/>
  <c r="N26" i="6"/>
  <c r="M26" i="6"/>
  <c r="L26" i="6"/>
  <c r="P26" i="6" s="1"/>
  <c r="O25" i="6"/>
  <c r="N25" i="6"/>
  <c r="M25" i="6"/>
  <c r="L25" i="6"/>
  <c r="O24" i="6"/>
  <c r="N24" i="6"/>
  <c r="M24" i="6"/>
  <c r="L24" i="6"/>
  <c r="O23" i="6"/>
  <c r="N23" i="6"/>
  <c r="M23" i="6"/>
  <c r="L23" i="6"/>
  <c r="P23" i="6" s="1"/>
  <c r="O22" i="6"/>
  <c r="N22" i="6"/>
  <c r="M22" i="6"/>
  <c r="L22" i="6"/>
  <c r="O21" i="6"/>
  <c r="N21" i="6"/>
  <c r="M21" i="6"/>
  <c r="L21" i="6"/>
  <c r="P21" i="6" s="1"/>
  <c r="O20" i="6"/>
  <c r="N20" i="6"/>
  <c r="M20" i="6"/>
  <c r="L20" i="6"/>
  <c r="P20" i="6" s="1"/>
  <c r="O19" i="6"/>
  <c r="N19" i="6"/>
  <c r="M19" i="6"/>
  <c r="L19" i="6"/>
  <c r="P19" i="6" s="1"/>
  <c r="O18" i="6"/>
  <c r="N18" i="6"/>
  <c r="M18" i="6"/>
  <c r="L18" i="6"/>
  <c r="O17" i="6"/>
  <c r="N17" i="6"/>
  <c r="M17" i="6"/>
  <c r="L17" i="6"/>
  <c r="P17" i="6" s="1"/>
  <c r="O16" i="6"/>
  <c r="N16" i="6"/>
  <c r="M16" i="6"/>
  <c r="L16" i="6"/>
  <c r="O15" i="6"/>
  <c r="N15" i="6"/>
  <c r="M15" i="6"/>
  <c r="L15" i="6"/>
  <c r="P15" i="6" s="1"/>
  <c r="O14" i="6"/>
  <c r="N14" i="6"/>
  <c r="M14" i="6"/>
  <c r="L14" i="6"/>
  <c r="O13" i="6"/>
  <c r="N13" i="6"/>
  <c r="M13" i="6"/>
  <c r="L13" i="6"/>
  <c r="P13" i="6" s="1"/>
  <c r="O12" i="6"/>
  <c r="N12" i="6"/>
  <c r="M12" i="6"/>
  <c r="L12" i="6"/>
  <c r="P12" i="6" s="1"/>
  <c r="O11" i="6"/>
  <c r="N11" i="6"/>
  <c r="M11" i="6"/>
  <c r="L11" i="6"/>
  <c r="O10" i="6"/>
  <c r="N10" i="6"/>
  <c r="M10" i="6"/>
  <c r="L10" i="6"/>
  <c r="O9" i="6"/>
  <c r="N9" i="6"/>
  <c r="M9" i="6"/>
  <c r="L9" i="6"/>
  <c r="P9" i="6" s="1"/>
  <c r="O8" i="6"/>
  <c r="N8" i="6"/>
  <c r="M8" i="6"/>
  <c r="L8" i="6"/>
  <c r="K7" i="6"/>
  <c r="J7" i="6"/>
  <c r="O7" i="6" l="1"/>
  <c r="P38" i="6"/>
  <c r="P61" i="6"/>
  <c r="M7" i="6"/>
  <c r="P18" i="6"/>
  <c r="P24" i="6"/>
  <c r="P30" i="6"/>
  <c r="P73" i="6"/>
  <c r="P10" i="6"/>
  <c r="P16" i="6"/>
  <c r="P22" i="6"/>
  <c r="P25" i="6"/>
  <c r="P45" i="6"/>
  <c r="P79" i="6"/>
  <c r="N7" i="6"/>
  <c r="P28" i="6"/>
  <c r="P31" i="6"/>
  <c r="P34" i="6"/>
  <c r="P54" i="6"/>
  <c r="P57" i="6"/>
  <c r="P68" i="6"/>
  <c r="P71" i="6"/>
  <c r="P76" i="6"/>
  <c r="P37" i="6"/>
  <c r="P74" i="6"/>
  <c r="P77" i="6"/>
  <c r="P8" i="6"/>
  <c r="P11" i="6"/>
  <c r="P14" i="6"/>
  <c r="P40" i="6"/>
  <c r="P43" i="6"/>
  <c r="P46" i="6"/>
  <c r="P49" i="6"/>
  <c r="P7" i="6"/>
  <c r="L7" i="6"/>
  <c r="O115" i="5" l="1"/>
  <c r="N115" i="5"/>
  <c r="M115" i="5"/>
  <c r="L115" i="5"/>
  <c r="O114" i="5"/>
  <c r="N114" i="5"/>
  <c r="M114" i="5"/>
  <c r="L114" i="5"/>
  <c r="P114" i="5" s="1"/>
  <c r="O113" i="5"/>
  <c r="N113" i="5"/>
  <c r="M113" i="5"/>
  <c r="L113" i="5"/>
  <c r="O112" i="5"/>
  <c r="N112" i="5"/>
  <c r="M112" i="5"/>
  <c r="L112" i="5"/>
  <c r="O111" i="5"/>
  <c r="N111" i="5"/>
  <c r="M111" i="5"/>
  <c r="L111" i="5"/>
  <c r="O110" i="5"/>
  <c r="N110" i="5"/>
  <c r="M110" i="5"/>
  <c r="L110" i="5"/>
  <c r="O109" i="5"/>
  <c r="N109" i="5"/>
  <c r="M109" i="5"/>
  <c r="L109" i="5"/>
  <c r="O108" i="5"/>
  <c r="N108" i="5"/>
  <c r="M108" i="5"/>
  <c r="L108" i="5"/>
  <c r="P108" i="5" s="1"/>
  <c r="O107" i="5"/>
  <c r="N107" i="5"/>
  <c r="M107" i="5"/>
  <c r="L107" i="5"/>
  <c r="O106" i="5"/>
  <c r="N106" i="5"/>
  <c r="M106" i="5"/>
  <c r="L106" i="5"/>
  <c r="O105" i="5"/>
  <c r="N105" i="5"/>
  <c r="M105" i="5"/>
  <c r="L105" i="5"/>
  <c r="O104" i="5"/>
  <c r="N104" i="5"/>
  <c r="M104" i="5"/>
  <c r="L104" i="5"/>
  <c r="O103" i="5"/>
  <c r="N103" i="5"/>
  <c r="M103" i="5"/>
  <c r="L103" i="5"/>
  <c r="O102" i="5"/>
  <c r="N102" i="5"/>
  <c r="M102" i="5"/>
  <c r="L102" i="5"/>
  <c r="O101" i="5"/>
  <c r="N101" i="5"/>
  <c r="M101" i="5"/>
  <c r="L101" i="5"/>
  <c r="O100" i="5"/>
  <c r="N100" i="5"/>
  <c r="M100" i="5"/>
  <c r="L100" i="5"/>
  <c r="O99" i="5"/>
  <c r="N99" i="5"/>
  <c r="M99" i="5"/>
  <c r="L99" i="5"/>
  <c r="O98" i="5"/>
  <c r="N98" i="5"/>
  <c r="M98" i="5"/>
  <c r="L98" i="5"/>
  <c r="O97" i="5"/>
  <c r="N97" i="5"/>
  <c r="M97" i="5"/>
  <c r="L97" i="5"/>
  <c r="O96" i="5"/>
  <c r="N96" i="5"/>
  <c r="M96" i="5"/>
  <c r="L96" i="5"/>
  <c r="P96" i="5" s="1"/>
  <c r="O95" i="5"/>
  <c r="N95" i="5"/>
  <c r="M95" i="5"/>
  <c r="L95" i="5"/>
  <c r="O94" i="5"/>
  <c r="N94" i="5"/>
  <c r="M94" i="5"/>
  <c r="L94" i="5"/>
  <c r="O93" i="5"/>
  <c r="N93" i="5"/>
  <c r="M93" i="5"/>
  <c r="L93" i="5"/>
  <c r="P93" i="5" s="1"/>
  <c r="O92" i="5"/>
  <c r="N92" i="5"/>
  <c r="M92" i="5"/>
  <c r="L92" i="5"/>
  <c r="P92" i="5" s="1"/>
  <c r="O91" i="5"/>
  <c r="N91" i="5"/>
  <c r="M91" i="5"/>
  <c r="O90" i="5"/>
  <c r="N90" i="5"/>
  <c r="M90" i="5"/>
  <c r="L90" i="5"/>
  <c r="O89" i="5"/>
  <c r="N89" i="5"/>
  <c r="M89" i="5"/>
  <c r="L89" i="5"/>
  <c r="O88" i="5"/>
  <c r="N88" i="5"/>
  <c r="M88" i="5"/>
  <c r="L88" i="5"/>
  <c r="O87" i="5"/>
  <c r="N87" i="5"/>
  <c r="M87" i="5"/>
  <c r="L87" i="5"/>
  <c r="O86" i="5"/>
  <c r="N86" i="5"/>
  <c r="M86" i="5"/>
  <c r="L86" i="5"/>
  <c r="O85" i="5"/>
  <c r="N85" i="5"/>
  <c r="M85" i="5"/>
  <c r="L85" i="5"/>
  <c r="O84" i="5"/>
  <c r="N84" i="5"/>
  <c r="M84" i="5"/>
  <c r="L84" i="5"/>
  <c r="O83" i="5"/>
  <c r="N83" i="5"/>
  <c r="M83" i="5"/>
  <c r="L83" i="5"/>
  <c r="O82" i="5"/>
  <c r="N82" i="5"/>
  <c r="M82" i="5"/>
  <c r="L82" i="5"/>
  <c r="O81" i="5"/>
  <c r="N81" i="5"/>
  <c r="M81" i="5"/>
  <c r="L81" i="5"/>
  <c r="O80" i="5"/>
  <c r="N80" i="5"/>
  <c r="M80" i="5"/>
  <c r="L80" i="5"/>
  <c r="O79" i="5"/>
  <c r="N79" i="5"/>
  <c r="M79" i="5"/>
  <c r="L79" i="5"/>
  <c r="O78" i="5"/>
  <c r="N78" i="5"/>
  <c r="M78" i="5"/>
  <c r="L78" i="5"/>
  <c r="O77" i="5"/>
  <c r="N77" i="5"/>
  <c r="M77" i="5"/>
  <c r="L77" i="5"/>
  <c r="O76" i="5"/>
  <c r="N76" i="5"/>
  <c r="M76" i="5"/>
  <c r="L76" i="5"/>
  <c r="O75" i="5"/>
  <c r="N75" i="5"/>
  <c r="M75" i="5"/>
  <c r="L75" i="5"/>
  <c r="P75" i="5" s="1"/>
  <c r="O74" i="5"/>
  <c r="N74" i="5"/>
  <c r="M74" i="5"/>
  <c r="L74" i="5"/>
  <c r="O73" i="5"/>
  <c r="N73" i="5"/>
  <c r="M73" i="5"/>
  <c r="L73" i="5"/>
  <c r="O72" i="5"/>
  <c r="N72" i="5"/>
  <c r="M72" i="5"/>
  <c r="L72" i="5"/>
  <c r="O71" i="5"/>
  <c r="N71" i="5"/>
  <c r="M71" i="5"/>
  <c r="L71" i="5"/>
  <c r="O70" i="5"/>
  <c r="N70" i="5"/>
  <c r="M70" i="5"/>
  <c r="L70" i="5"/>
  <c r="O69" i="5"/>
  <c r="N69" i="5"/>
  <c r="M69" i="5"/>
  <c r="L69" i="5"/>
  <c r="P69" i="5" s="1"/>
  <c r="O68" i="5"/>
  <c r="N68" i="5"/>
  <c r="M68" i="5"/>
  <c r="L68" i="5"/>
  <c r="O67" i="5"/>
  <c r="N67" i="5"/>
  <c r="M67" i="5"/>
  <c r="L67" i="5"/>
  <c r="O66" i="5"/>
  <c r="N66" i="5"/>
  <c r="M66" i="5"/>
  <c r="L66" i="5"/>
  <c r="O65" i="5"/>
  <c r="N65" i="5"/>
  <c r="M65" i="5"/>
  <c r="L65" i="5"/>
  <c r="O64" i="5"/>
  <c r="N64" i="5"/>
  <c r="M64" i="5"/>
  <c r="L64" i="5"/>
  <c r="O63" i="5"/>
  <c r="N63" i="5"/>
  <c r="M63" i="5"/>
  <c r="L63" i="5"/>
  <c r="O62" i="5"/>
  <c r="N62" i="5"/>
  <c r="M62" i="5"/>
  <c r="L62" i="5"/>
  <c r="O61" i="5"/>
  <c r="N61" i="5"/>
  <c r="M61" i="5"/>
  <c r="L61" i="5"/>
  <c r="O60" i="5"/>
  <c r="N60" i="5"/>
  <c r="M60" i="5"/>
  <c r="L60" i="5"/>
  <c r="O59" i="5"/>
  <c r="N59" i="5"/>
  <c r="M59" i="5"/>
  <c r="L59" i="5"/>
  <c r="O58" i="5"/>
  <c r="N58" i="5"/>
  <c r="M58" i="5"/>
  <c r="L58" i="5"/>
  <c r="O57" i="5"/>
  <c r="N57" i="5"/>
  <c r="M57" i="5"/>
  <c r="L57" i="5"/>
  <c r="O56" i="5"/>
  <c r="N56" i="5"/>
  <c r="M56" i="5"/>
  <c r="L56" i="5"/>
  <c r="O55" i="5"/>
  <c r="N55" i="5"/>
  <c r="M55" i="5"/>
  <c r="L55" i="5"/>
  <c r="O54" i="5"/>
  <c r="N54" i="5"/>
  <c r="M54" i="5"/>
  <c r="L54" i="5"/>
  <c r="O53" i="5"/>
  <c r="N53" i="5"/>
  <c r="M53" i="5"/>
  <c r="L53" i="5"/>
  <c r="O52" i="5"/>
  <c r="N52" i="5"/>
  <c r="M52" i="5"/>
  <c r="L52" i="5"/>
  <c r="O51" i="5"/>
  <c r="N51" i="5"/>
  <c r="M51" i="5"/>
  <c r="L51" i="5"/>
  <c r="O50" i="5"/>
  <c r="N50" i="5"/>
  <c r="M50" i="5"/>
  <c r="L50" i="5"/>
  <c r="O49" i="5"/>
  <c r="N49" i="5"/>
  <c r="M49" i="5"/>
  <c r="L49" i="5"/>
  <c r="O48" i="5"/>
  <c r="N48" i="5"/>
  <c r="M48" i="5"/>
  <c r="L48" i="5"/>
  <c r="O47" i="5"/>
  <c r="N47" i="5"/>
  <c r="M47" i="5"/>
  <c r="L47" i="5"/>
  <c r="O46" i="5"/>
  <c r="N46" i="5"/>
  <c r="M46" i="5"/>
  <c r="L46" i="5"/>
  <c r="O45" i="5"/>
  <c r="N45" i="5"/>
  <c r="M45" i="5"/>
  <c r="L45" i="5"/>
  <c r="O44" i="5"/>
  <c r="N44" i="5"/>
  <c r="M44" i="5"/>
  <c r="L44" i="5"/>
  <c r="O43" i="5"/>
  <c r="N43" i="5"/>
  <c r="M43" i="5"/>
  <c r="L43" i="5"/>
  <c r="O42" i="5"/>
  <c r="N42" i="5"/>
  <c r="M42" i="5"/>
  <c r="L42" i="5"/>
  <c r="O41" i="5"/>
  <c r="N41" i="5"/>
  <c r="M41" i="5"/>
  <c r="L41" i="5"/>
  <c r="O40" i="5"/>
  <c r="N40" i="5"/>
  <c r="M40" i="5"/>
  <c r="L40" i="5"/>
  <c r="O39" i="5"/>
  <c r="N39" i="5"/>
  <c r="M39" i="5"/>
  <c r="L39" i="5"/>
  <c r="O38" i="5"/>
  <c r="N38" i="5"/>
  <c r="M38" i="5"/>
  <c r="L38" i="5"/>
  <c r="O37" i="5"/>
  <c r="N37" i="5"/>
  <c r="M37" i="5"/>
  <c r="L37" i="5"/>
  <c r="O36" i="5"/>
  <c r="P36" i="5" s="1"/>
  <c r="N36" i="5"/>
  <c r="M36" i="5"/>
  <c r="L36" i="5"/>
  <c r="O35" i="5"/>
  <c r="N35" i="5"/>
  <c r="P35" i="5" s="1"/>
  <c r="M35" i="5"/>
  <c r="L35" i="5"/>
  <c r="O34" i="5"/>
  <c r="N34" i="5"/>
  <c r="M34" i="5"/>
  <c r="L34" i="5"/>
  <c r="O33" i="5"/>
  <c r="N33" i="5"/>
  <c r="M33" i="5"/>
  <c r="L33" i="5"/>
  <c r="O32" i="5"/>
  <c r="N32" i="5"/>
  <c r="M32" i="5"/>
  <c r="L32" i="5"/>
  <c r="O31" i="5"/>
  <c r="N31" i="5"/>
  <c r="M31" i="5"/>
  <c r="L31" i="5"/>
  <c r="O30" i="5"/>
  <c r="N30" i="5"/>
  <c r="M30" i="5"/>
  <c r="L30" i="5"/>
  <c r="O29" i="5"/>
  <c r="N29" i="5"/>
  <c r="M29" i="5"/>
  <c r="L29" i="5"/>
  <c r="O28" i="5"/>
  <c r="N28" i="5"/>
  <c r="M28" i="5"/>
  <c r="L28" i="5"/>
  <c r="O27" i="5"/>
  <c r="N27" i="5"/>
  <c r="M27" i="5"/>
  <c r="L27" i="5"/>
  <c r="O26" i="5"/>
  <c r="N26" i="5"/>
  <c r="M26" i="5"/>
  <c r="L26" i="5"/>
  <c r="O25" i="5"/>
  <c r="N25" i="5"/>
  <c r="M25" i="5"/>
  <c r="L25" i="5"/>
  <c r="O24" i="5"/>
  <c r="N24" i="5"/>
  <c r="M24" i="5"/>
  <c r="L24" i="5"/>
  <c r="O23" i="5"/>
  <c r="N23" i="5"/>
  <c r="M23" i="5"/>
  <c r="L23" i="5"/>
  <c r="O22" i="5"/>
  <c r="N22" i="5"/>
  <c r="M22" i="5"/>
  <c r="L22" i="5"/>
  <c r="O21" i="5"/>
  <c r="N21" i="5"/>
  <c r="M21" i="5"/>
  <c r="L21" i="5"/>
  <c r="P21" i="5" s="1"/>
  <c r="O20" i="5"/>
  <c r="N20" i="5"/>
  <c r="M20" i="5"/>
  <c r="L20" i="5"/>
  <c r="P20" i="5" s="1"/>
  <c r="O19" i="5"/>
  <c r="N19" i="5"/>
  <c r="M19" i="5"/>
  <c r="L19" i="5"/>
  <c r="O18" i="5"/>
  <c r="N18" i="5"/>
  <c r="M18" i="5"/>
  <c r="L18" i="5"/>
  <c r="P18" i="5" s="1"/>
  <c r="O17" i="5"/>
  <c r="N17" i="5"/>
  <c r="M17" i="5"/>
  <c r="L17" i="5"/>
  <c r="O16" i="5"/>
  <c r="N16" i="5"/>
  <c r="M16" i="5"/>
  <c r="L16" i="5"/>
  <c r="O15" i="5"/>
  <c r="N15" i="5"/>
  <c r="M15" i="5"/>
  <c r="L15" i="5"/>
  <c r="O14" i="5"/>
  <c r="N14" i="5"/>
  <c r="M14" i="5"/>
  <c r="L14" i="5"/>
  <c r="O13" i="5"/>
  <c r="N13" i="5"/>
  <c r="M13" i="5"/>
  <c r="L13" i="5"/>
  <c r="O12" i="5"/>
  <c r="N12" i="5"/>
  <c r="M12" i="5"/>
  <c r="L12" i="5"/>
  <c r="O11" i="5"/>
  <c r="N11" i="5"/>
  <c r="M11" i="5"/>
  <c r="L11" i="5"/>
  <c r="O10" i="5"/>
  <c r="N10" i="5"/>
  <c r="M10" i="5"/>
  <c r="L10" i="5"/>
  <c r="O9" i="5"/>
  <c r="N9" i="5"/>
  <c r="M9" i="5"/>
  <c r="L9" i="5"/>
  <c r="O8" i="5"/>
  <c r="N8" i="5"/>
  <c r="M8" i="5"/>
  <c r="L8" i="5"/>
  <c r="K7" i="5"/>
  <c r="J7" i="5"/>
  <c r="P32" i="5" l="1"/>
  <c r="P11" i="5"/>
  <c r="P23" i="5"/>
  <c r="P41" i="5"/>
  <c r="P47" i="5"/>
  <c r="P53" i="5"/>
  <c r="P59" i="5"/>
  <c r="P65" i="5"/>
  <c r="P71" i="5"/>
  <c r="P77" i="5"/>
  <c r="P27" i="5"/>
  <c r="P78" i="5"/>
  <c r="P81" i="5"/>
  <c r="P87" i="5"/>
  <c r="P90" i="5"/>
  <c r="P111" i="5"/>
  <c r="P100" i="5"/>
  <c r="P109" i="5"/>
  <c r="P112" i="5"/>
  <c r="P115" i="5"/>
  <c r="P19" i="5"/>
  <c r="P25" i="5"/>
  <c r="P28" i="5"/>
  <c r="P31" i="5"/>
  <c r="P37" i="5"/>
  <c r="P40" i="5"/>
  <c r="P43" i="5"/>
  <c r="P55" i="5"/>
  <c r="P67" i="5"/>
  <c r="P73" i="5"/>
  <c r="P76" i="5"/>
  <c r="P79" i="5"/>
  <c r="P10" i="5"/>
  <c r="P58" i="5"/>
  <c r="O7" i="5"/>
  <c r="P34" i="5"/>
  <c r="P49" i="5"/>
  <c r="P52" i="5"/>
  <c r="P60" i="5"/>
  <c r="P99" i="5"/>
  <c r="P102" i="5"/>
  <c r="P105" i="5"/>
  <c r="L7" i="5"/>
  <c r="P14" i="5"/>
  <c r="P46" i="5"/>
  <c r="P61" i="5"/>
  <c r="P64" i="5"/>
  <c r="P72" i="5"/>
  <c r="P113" i="5"/>
  <c r="M7" i="5"/>
  <c r="P26" i="5"/>
  <c r="P84" i="5"/>
  <c r="N7" i="5"/>
  <c r="P17" i="5"/>
  <c r="P38" i="5"/>
  <c r="P70" i="5"/>
  <c r="P85" i="5"/>
  <c r="P88" i="5"/>
  <c r="P91" i="5"/>
  <c r="P97" i="5"/>
  <c r="P29" i="5"/>
  <c r="P44" i="5"/>
  <c r="P50" i="5"/>
  <c r="P82" i="5"/>
  <c r="P94" i="5"/>
  <c r="P103" i="5"/>
  <c r="P101" i="5"/>
  <c r="P9" i="5"/>
  <c r="P15" i="5"/>
  <c r="P56" i="5"/>
  <c r="P62" i="5"/>
  <c r="P48" i="5"/>
  <c r="P30" i="5"/>
  <c r="P68" i="5"/>
  <c r="P74" i="5"/>
  <c r="P95" i="5"/>
  <c r="P106" i="5"/>
  <c r="P22" i="5"/>
  <c r="P33" i="5"/>
  <c r="P39" i="5"/>
  <c r="P42" i="5"/>
  <c r="P80" i="5"/>
  <c r="P86" i="5"/>
  <c r="P98" i="5"/>
  <c r="P12" i="5"/>
  <c r="P45" i="5"/>
  <c r="P51" i="5"/>
  <c r="P54" i="5"/>
  <c r="P104" i="5"/>
  <c r="P107" i="5"/>
  <c r="P13" i="5"/>
  <c r="P16" i="5"/>
  <c r="P24" i="5"/>
  <c r="P57" i="5"/>
  <c r="P63" i="5"/>
  <c r="P66" i="5"/>
  <c r="P83" i="5"/>
  <c r="P89" i="5"/>
  <c r="P110" i="5"/>
  <c r="P8" i="5"/>
  <c r="P7" i="5" l="1"/>
</calcChain>
</file>

<file path=xl/sharedStrings.xml><?xml version="1.0" encoding="utf-8"?>
<sst xmlns="http://schemas.openxmlformats.org/spreadsheetml/2006/main" count="1936" uniqueCount="597">
  <si>
    <t>Rej. M.</t>
  </si>
  <si>
    <t>Adres budynku - ulica</t>
  </si>
  <si>
    <t>Nr bud.</t>
  </si>
  <si>
    <t>Obręb</t>
  </si>
  <si>
    <t>Arkusz mapy</t>
  </si>
  <si>
    <t>Numer działki</t>
  </si>
  <si>
    <t>Suma:</t>
  </si>
  <si>
    <t>14</t>
  </si>
  <si>
    <t>A</t>
  </si>
  <si>
    <t>164</t>
  </si>
  <si>
    <t>B</t>
  </si>
  <si>
    <t>4</t>
  </si>
  <si>
    <t>5</t>
  </si>
  <si>
    <t>25</t>
  </si>
  <si>
    <t>19\2</t>
  </si>
  <si>
    <t>Lp.</t>
  </si>
  <si>
    <t>2</t>
  </si>
  <si>
    <t>53</t>
  </si>
  <si>
    <t>40\2</t>
  </si>
  <si>
    <t>9</t>
  </si>
  <si>
    <t>33</t>
  </si>
  <si>
    <t>75\1</t>
  </si>
  <si>
    <t>31\2</t>
  </si>
  <si>
    <t>11\2</t>
  </si>
  <si>
    <t>C</t>
  </si>
  <si>
    <t>4\2</t>
  </si>
  <si>
    <t>44\2</t>
  </si>
  <si>
    <t>45\2</t>
  </si>
  <si>
    <t>48\2</t>
  </si>
  <si>
    <t>8\1</t>
  </si>
  <si>
    <t>44\6</t>
  </si>
  <si>
    <t>76\4</t>
  </si>
  <si>
    <t>7\2</t>
  </si>
  <si>
    <t>52\4</t>
  </si>
  <si>
    <t>57\2</t>
  </si>
  <si>
    <t>69\2</t>
  </si>
  <si>
    <t>37\1</t>
  </si>
  <si>
    <t>75\3</t>
  </si>
  <si>
    <t>60\2</t>
  </si>
  <si>
    <t>33\2</t>
  </si>
  <si>
    <t>100\4</t>
  </si>
  <si>
    <t>19</t>
  </si>
  <si>
    <t>85\2</t>
  </si>
  <si>
    <t>8</t>
  </si>
  <si>
    <t>44\3</t>
  </si>
  <si>
    <t>31\6</t>
  </si>
  <si>
    <t>33\7</t>
  </si>
  <si>
    <t>L</t>
  </si>
  <si>
    <t>Brzeska</t>
  </si>
  <si>
    <t>Południe</t>
  </si>
  <si>
    <t>42\3, 42\4</t>
  </si>
  <si>
    <t>18\10</t>
  </si>
  <si>
    <t>cz.20\11</t>
  </si>
  <si>
    <t>44\9</t>
  </si>
  <si>
    <t>Chudoby</t>
  </si>
  <si>
    <t>37\10, 37\9, cz.27</t>
  </si>
  <si>
    <t>28\28, 28\27, 28\11, 28\26, cz. 28\5</t>
  </si>
  <si>
    <t>Gliwicka-Górnośląska</t>
  </si>
  <si>
    <t>Księże Małe</t>
  </si>
  <si>
    <t>35\3</t>
  </si>
  <si>
    <t>Górnośląska</t>
  </si>
  <si>
    <t>Księże Wlk.</t>
  </si>
  <si>
    <t>Komuny Paryskiej</t>
  </si>
  <si>
    <t>2, 3</t>
  </si>
  <si>
    <t>26\8, 26\5</t>
  </si>
  <si>
    <t>Kościuszki</t>
  </si>
  <si>
    <t>1\6</t>
  </si>
  <si>
    <t>cz.28\28</t>
  </si>
  <si>
    <t>cz.51\38, 51/36, 51/37</t>
  </si>
  <si>
    <t>Krakowska</t>
  </si>
  <si>
    <t>27</t>
  </si>
  <si>
    <t>Księska</t>
  </si>
  <si>
    <t>22\4</t>
  </si>
  <si>
    <t>cz. 23\1</t>
  </si>
  <si>
    <t>cz.34\11</t>
  </si>
  <si>
    <t>Opolska</t>
  </si>
  <si>
    <t>cz.32</t>
  </si>
  <si>
    <t>cz.36,37</t>
  </si>
  <si>
    <t>cz.14/1</t>
  </si>
  <si>
    <t>15/1</t>
  </si>
  <si>
    <t>16/1</t>
  </si>
  <si>
    <t>17/1</t>
  </si>
  <si>
    <t>18/1</t>
  </si>
  <si>
    <t>30\3</t>
  </si>
  <si>
    <t>31\1</t>
  </si>
  <si>
    <t>3\1</t>
  </si>
  <si>
    <t>7\1</t>
  </si>
  <si>
    <t xml:space="preserve">cz. 15/2, 17/3, </t>
  </si>
  <si>
    <t>b</t>
  </si>
  <si>
    <t>cz. 10\2</t>
  </si>
  <si>
    <t>Opolska/ Bytomska</t>
  </si>
  <si>
    <t xml:space="preserve">33/2, 33/9, </t>
  </si>
  <si>
    <t>Popielskiego</t>
  </si>
  <si>
    <t>Brochów</t>
  </si>
  <si>
    <t>cz.7/2</t>
  </si>
  <si>
    <t>Prądzyńskiego</t>
  </si>
  <si>
    <t>cz.33\28, 33\5, 33\25</t>
  </si>
  <si>
    <t>4\13</t>
  </si>
  <si>
    <t>cz.48\24</t>
  </si>
  <si>
    <t>48/20, cz. 48/24</t>
  </si>
  <si>
    <t>8\7</t>
  </si>
  <si>
    <t>85\6</t>
  </si>
  <si>
    <t>Pszczyńska</t>
  </si>
  <si>
    <t>Rakowiecka</t>
  </si>
  <si>
    <t>Rakowiec</t>
  </si>
  <si>
    <t>19\4</t>
  </si>
  <si>
    <t>35\1</t>
  </si>
  <si>
    <t>Rybnicka</t>
  </si>
  <si>
    <t>8\1, cz.8\2</t>
  </si>
  <si>
    <t>34\1,2</t>
  </si>
  <si>
    <t>cz.54</t>
  </si>
  <si>
    <t>Rybnicka - plac zabaw</t>
  </si>
  <si>
    <t>cz. 39/2</t>
  </si>
  <si>
    <t>Starodworska</t>
  </si>
  <si>
    <t>cz.16\7</t>
  </si>
  <si>
    <t>43\4</t>
  </si>
  <si>
    <t>45\4</t>
  </si>
  <si>
    <t>cz.56\5</t>
  </si>
  <si>
    <t>Szybka</t>
  </si>
  <si>
    <t>28/6, cz.39/19, cz.28/7, cz.27/1, cz. 27/2, 37/30, 37/31, 28/4</t>
  </si>
  <si>
    <t>Świątnicka</t>
  </si>
  <si>
    <t>3</t>
  </si>
  <si>
    <t>38\5</t>
  </si>
  <si>
    <t>4\3,4\4,3\1</t>
  </si>
  <si>
    <t>17\4,   17\8</t>
  </si>
  <si>
    <t>Świstackiego</t>
  </si>
  <si>
    <t>14/8, 15/1</t>
  </si>
  <si>
    <t>14/6, 15/3</t>
  </si>
  <si>
    <t>Traugutta</t>
  </si>
  <si>
    <t>8\19</t>
  </si>
  <si>
    <t>16\2,15</t>
  </si>
  <si>
    <t>37/23</t>
  </si>
  <si>
    <t>99A,99B</t>
  </si>
  <si>
    <t>12, cz.4\13</t>
  </si>
  <si>
    <t>37/27, 37/24</t>
  </si>
  <si>
    <t>37/28, cz. 37/27</t>
  </si>
  <si>
    <t>21\3,21\4</t>
  </si>
  <si>
    <t>34/2, 70</t>
  </si>
  <si>
    <t>61/24, 69/6</t>
  </si>
  <si>
    <t>cz.51\38</t>
  </si>
  <si>
    <t>Tyska</t>
  </si>
  <si>
    <t>18\6</t>
  </si>
  <si>
    <t>Więckowskiego</t>
  </si>
  <si>
    <t>cz. 20\11</t>
  </si>
  <si>
    <t>Więckowskiego\Kościuszki</t>
  </si>
  <si>
    <t>16\</t>
  </si>
  <si>
    <t>51\34</t>
  </si>
  <si>
    <t>Wilcza</t>
  </si>
  <si>
    <t>Zawierciańska</t>
  </si>
  <si>
    <t>Zgody Pl.</t>
  </si>
  <si>
    <t>Żabia Ścieżka</t>
  </si>
  <si>
    <t>cz.38</t>
  </si>
  <si>
    <t>Ł</t>
  </si>
  <si>
    <t>Dąbrowskiego</t>
  </si>
  <si>
    <t>17\18</t>
  </si>
  <si>
    <t>37\13</t>
  </si>
  <si>
    <t>52/18, 52\19</t>
  </si>
  <si>
    <t xml:space="preserve"> 58\11</t>
  </si>
  <si>
    <t>Dworcowa</t>
  </si>
  <si>
    <t>8\11,8/12, 8/14, 9/13, 8/1</t>
  </si>
  <si>
    <t>51/3, 49/6</t>
  </si>
  <si>
    <t>Hauke-Bosaka</t>
  </si>
  <si>
    <t>54\25, 54/24</t>
  </si>
  <si>
    <t>42\8</t>
  </si>
  <si>
    <t>42\10</t>
  </si>
  <si>
    <t>61/6</t>
  </si>
  <si>
    <t>Hauke-Bosaka, Krasińskiego</t>
  </si>
  <si>
    <t>27/20, 27/21</t>
  </si>
  <si>
    <t>Hercena</t>
  </si>
  <si>
    <t>17\15</t>
  </si>
  <si>
    <t>17\14</t>
  </si>
  <si>
    <t>Kniaziewicza</t>
  </si>
  <si>
    <t>58\8</t>
  </si>
  <si>
    <t>58\4</t>
  </si>
  <si>
    <t>37\10</t>
  </si>
  <si>
    <t>62\1, 62\7</t>
  </si>
  <si>
    <t>32\11</t>
  </si>
  <si>
    <t>26, 28\4</t>
  </si>
  <si>
    <t>26</t>
  </si>
  <si>
    <t>77\4, 78\4</t>
  </si>
  <si>
    <t>74\30</t>
  </si>
  <si>
    <t>41</t>
  </si>
  <si>
    <t>32\13,34\2,35</t>
  </si>
  <si>
    <t>46</t>
  </si>
  <si>
    <t>89/11,89/12,89/14</t>
  </si>
  <si>
    <t xml:space="preserve">48/19,48/18,48/24, 48/23, 48/21, </t>
  </si>
  <si>
    <t>Konstytucji 3-go Maja Pl.</t>
  </si>
  <si>
    <t>76\13</t>
  </si>
  <si>
    <t>51\6, 52\17</t>
  </si>
  <si>
    <t>52/2, 52/3</t>
  </si>
  <si>
    <t>90/16</t>
  </si>
  <si>
    <t>65\34</t>
  </si>
  <si>
    <t>Krasińskiego</t>
  </si>
  <si>
    <t>10/19, 10/20</t>
  </si>
  <si>
    <t>of</t>
  </si>
  <si>
    <t xml:space="preserve"> 10\14</t>
  </si>
  <si>
    <t>27/16, 27/23</t>
  </si>
  <si>
    <t>74\25</t>
  </si>
  <si>
    <t>Łukasińskiego</t>
  </si>
  <si>
    <t>cz.33\32</t>
  </si>
  <si>
    <t>Małachowskiego</t>
  </si>
  <si>
    <t>12A</t>
  </si>
  <si>
    <t>94\4</t>
  </si>
  <si>
    <t>90/3, 90/2</t>
  </si>
  <si>
    <t>90/6, cz. 90/7</t>
  </si>
  <si>
    <t>Mazowiecka</t>
  </si>
  <si>
    <t>Miernicza</t>
  </si>
  <si>
    <t>11, 19/14, 16</t>
  </si>
  <si>
    <t>49/6</t>
  </si>
  <si>
    <t>49/3</t>
  </si>
  <si>
    <t>Podwale</t>
  </si>
  <si>
    <t>74of</t>
  </si>
  <si>
    <t>79 OF</t>
  </si>
  <si>
    <t>7\4</t>
  </si>
  <si>
    <t>Pułaskiego</t>
  </si>
  <si>
    <t>65/77</t>
  </si>
  <si>
    <t>\71</t>
  </si>
  <si>
    <t>90/7</t>
  </si>
  <si>
    <t>Pułaskiego/ Kościuszki</t>
  </si>
  <si>
    <t>dz. Nr. 64/16</t>
  </si>
  <si>
    <t>64/16</t>
  </si>
  <si>
    <t>Słowackiego Wybrzeże</t>
  </si>
  <si>
    <t>11\1,11\2</t>
  </si>
  <si>
    <t>8\8, 8\7</t>
  </si>
  <si>
    <t>Worcella</t>
  </si>
  <si>
    <t>65/1, 65/2</t>
  </si>
  <si>
    <t>Wykaz terenów zewnętrznych - dzielnica Krzyki - Rejon L</t>
  </si>
  <si>
    <t>Wykaz terenów zewnętrznych - dzielnica Krzyki - Rejon Ł</t>
  </si>
  <si>
    <t>M</t>
  </si>
  <si>
    <t>Borowska</t>
  </si>
  <si>
    <t>72/3, 72/2</t>
  </si>
  <si>
    <t>61\1, 61\2</t>
  </si>
  <si>
    <t>Gaj</t>
  </si>
  <si>
    <t>7\56, 7/25-7/29, 7/34-7/38, 7/41, 7/43, 7/44-7/55</t>
  </si>
  <si>
    <t>13\46</t>
  </si>
  <si>
    <t>BD</t>
  </si>
  <si>
    <t>23\11</t>
  </si>
  <si>
    <t>26\18, 26\20, 26/8, cz.26/11</t>
  </si>
  <si>
    <t>Ciepła</t>
  </si>
  <si>
    <t>58/11</t>
  </si>
  <si>
    <t>Gajowa</t>
  </si>
  <si>
    <t>7/2</t>
  </si>
  <si>
    <t>8\2</t>
  </si>
  <si>
    <t xml:space="preserve">Południe </t>
  </si>
  <si>
    <t>20\6</t>
  </si>
  <si>
    <t>Gałczyńskiego</t>
  </si>
  <si>
    <t>Ołtaszyn</t>
  </si>
  <si>
    <t>Gliniana</t>
  </si>
  <si>
    <t>47\8</t>
  </si>
  <si>
    <t>47\3,47\4</t>
  </si>
  <si>
    <t>59\5, cz.59\6</t>
  </si>
  <si>
    <t>Grota Roweckiego</t>
  </si>
  <si>
    <t>Wojszyce</t>
  </si>
  <si>
    <t>42\2,38,40,41</t>
  </si>
  <si>
    <t>Krynicka</t>
  </si>
  <si>
    <t>92</t>
  </si>
  <si>
    <t>2/66, 2/68, 2/61, 2/62, 2/63, 2/64, 2/80, 2/81, 2/76, 2/79</t>
  </si>
  <si>
    <t>Kurpiów</t>
  </si>
  <si>
    <t>Łódzka</t>
  </si>
  <si>
    <t>47\11,47\12</t>
  </si>
  <si>
    <t>70\4</t>
  </si>
  <si>
    <t>71\1, 74/2, 74\9</t>
  </si>
  <si>
    <t>81\5</t>
  </si>
  <si>
    <t>Orzechowa</t>
  </si>
  <si>
    <t>14/5, 36, 37, 28/15, 28/16, 45, 46, 49/25, 49/30</t>
  </si>
  <si>
    <t>Orzechowa/Jabłeczna</t>
  </si>
  <si>
    <t>13/12, 12/7, 12/6, 13/13, cz.13/6</t>
  </si>
  <si>
    <t>Orzechowa/Świeradowska</t>
  </si>
  <si>
    <t>6/7, 7/9, 8/12</t>
  </si>
  <si>
    <t>Przestrzenna</t>
  </si>
  <si>
    <t>59\2,60</t>
  </si>
  <si>
    <t>Pszczelarska</t>
  </si>
  <si>
    <t>cz.46/2</t>
  </si>
  <si>
    <t>Terenowa</t>
  </si>
  <si>
    <t>Tomaszowska</t>
  </si>
  <si>
    <t>81\7</t>
  </si>
  <si>
    <t>Tomaszowska, Łódzka, Przestrzenna, Wesoła</t>
  </si>
  <si>
    <t>37, 40, 50\6, 55\3, 55\5</t>
  </si>
  <si>
    <t>Wesoła</t>
  </si>
  <si>
    <t>61\1</t>
  </si>
  <si>
    <t>66/1,66/2,66/3,67/1</t>
  </si>
  <si>
    <t>28/22, 28/26, 28/28, 28/29, 28/30, 34/4</t>
  </si>
  <si>
    <t>37/1, 37/5 , 43/3, 43/6, cz.43/7, 55</t>
  </si>
  <si>
    <t>Wieczysta</t>
  </si>
  <si>
    <t>1\18</t>
  </si>
  <si>
    <t>Wieczysta\Widna</t>
  </si>
  <si>
    <t>171\175\1\5</t>
  </si>
  <si>
    <t>5\22</t>
  </si>
  <si>
    <t>Wykaz terenów zewnętrznych - dzielnica Krzyki - Rejon M</t>
  </si>
  <si>
    <t>N</t>
  </si>
  <si>
    <t>3-go Maja</t>
  </si>
  <si>
    <t>6/1, 6/3, 6/4, 6/5, 6/6,6/7</t>
  </si>
  <si>
    <t>5\4</t>
  </si>
  <si>
    <t>2\24</t>
  </si>
  <si>
    <t>2\25, 2\23</t>
  </si>
  <si>
    <t>Biegła</t>
  </si>
  <si>
    <t>Birmańska</t>
  </si>
  <si>
    <t>25\4 i 25\5</t>
  </si>
  <si>
    <t>Birmańska\Chińska</t>
  </si>
  <si>
    <t>28\3, 28\4</t>
  </si>
  <si>
    <t>Boczna</t>
  </si>
  <si>
    <t>49\5</t>
  </si>
  <si>
    <t>49\2, 49\4</t>
  </si>
  <si>
    <t>44\1, 44\2</t>
  </si>
  <si>
    <t>Boiskowa</t>
  </si>
  <si>
    <t>Bieńkowice</t>
  </si>
  <si>
    <t>Centralna</t>
  </si>
  <si>
    <t>4\1</t>
  </si>
  <si>
    <t>5\1</t>
  </si>
  <si>
    <t>28\3</t>
  </si>
  <si>
    <t>Chińska</t>
  </si>
  <si>
    <t>2\21</t>
  </si>
  <si>
    <t>2\9</t>
  </si>
  <si>
    <t>2\16</t>
  </si>
  <si>
    <t>81</t>
  </si>
  <si>
    <t>3\5</t>
  </si>
  <si>
    <t>19, 20</t>
  </si>
  <si>
    <t>39\18</t>
  </si>
  <si>
    <t>Gazowa</t>
  </si>
  <si>
    <t>Tarnogaj</t>
  </si>
  <si>
    <t>cz. 126</t>
  </si>
  <si>
    <t>119\6</t>
  </si>
  <si>
    <t>53\1</t>
  </si>
  <si>
    <t>53\2</t>
  </si>
  <si>
    <t>119\2</t>
  </si>
  <si>
    <t>119\4</t>
  </si>
  <si>
    <t>31\8</t>
  </si>
  <si>
    <t>Henrykowska</t>
  </si>
  <si>
    <t>33\15</t>
  </si>
  <si>
    <t>18\8, 18\9</t>
  </si>
  <si>
    <t>Hubska</t>
  </si>
  <si>
    <t>18</t>
  </si>
  <si>
    <t>7\23</t>
  </si>
  <si>
    <t>60\1, 61\2</t>
  </si>
  <si>
    <t>33\5</t>
  </si>
  <si>
    <t>6\5</t>
  </si>
  <si>
    <t>Jagodzińska</t>
  </si>
  <si>
    <t>Jagodno</t>
  </si>
  <si>
    <t>Jerzego Św.</t>
  </si>
  <si>
    <t>87\15</t>
  </si>
  <si>
    <t>69\4</t>
  </si>
  <si>
    <t>Jesionowa</t>
  </si>
  <si>
    <t>65</t>
  </si>
  <si>
    <t>57\7</t>
  </si>
  <si>
    <t>34\2</t>
  </si>
  <si>
    <t>Klimasa</t>
  </si>
  <si>
    <t>28\24</t>
  </si>
  <si>
    <t>55\1</t>
  </si>
  <si>
    <t>Koreańska</t>
  </si>
  <si>
    <t>5\2</t>
  </si>
  <si>
    <t>Leonarda da Vinci</t>
  </si>
  <si>
    <t>13\25</t>
  </si>
  <si>
    <t>13\26</t>
  </si>
  <si>
    <t>13\18</t>
  </si>
  <si>
    <t>13\23, 13\22</t>
  </si>
  <si>
    <t>3/19, 3/20</t>
  </si>
  <si>
    <t>Lniana</t>
  </si>
  <si>
    <t>52\15</t>
  </si>
  <si>
    <t>Mongolski Pl.</t>
  </si>
  <si>
    <t>cz. 26/8</t>
  </si>
  <si>
    <t>27\11, 27\13</t>
  </si>
  <si>
    <t>24\9, 24\8, 46</t>
  </si>
  <si>
    <t>Otmuchowska</t>
  </si>
  <si>
    <t>85</t>
  </si>
  <si>
    <t>78</t>
  </si>
  <si>
    <t>Paczkowska</t>
  </si>
  <si>
    <t>46A</t>
  </si>
  <si>
    <t>61</t>
  </si>
  <si>
    <t>62</t>
  </si>
  <si>
    <t>Piękna</t>
  </si>
  <si>
    <t>Pionierów</t>
  </si>
  <si>
    <t>cz. 14/9</t>
  </si>
  <si>
    <t>Polna</t>
  </si>
  <si>
    <t>57\3</t>
  </si>
  <si>
    <t>26\6</t>
  </si>
  <si>
    <t>Semaforowa</t>
  </si>
  <si>
    <t>33/2, cz.33/3</t>
  </si>
  <si>
    <t>Sernicka</t>
  </si>
  <si>
    <t>39,40,41\1</t>
  </si>
  <si>
    <t>Tarnogajska</t>
  </si>
  <si>
    <t>115\36</t>
  </si>
  <si>
    <t>Wapienna</t>
  </si>
  <si>
    <t>39\16</t>
  </si>
  <si>
    <t>38\1</t>
  </si>
  <si>
    <t>42\1</t>
  </si>
  <si>
    <t>cz.57\5</t>
  </si>
  <si>
    <t>Ziemniaczana</t>
  </si>
  <si>
    <t>21\13</t>
  </si>
  <si>
    <t>Ziębicka</t>
  </si>
  <si>
    <t>Złotostocka</t>
  </si>
  <si>
    <t>56\7, 56\10</t>
  </si>
  <si>
    <t>51\14</t>
  </si>
  <si>
    <t>Wykaz terenów zewnętrznych - dzielnica Krzyki - Rejon N</t>
  </si>
  <si>
    <t>O</t>
  </si>
  <si>
    <t>Drukarska</t>
  </si>
  <si>
    <t>44\2,3</t>
  </si>
  <si>
    <t>Energetyczna</t>
  </si>
  <si>
    <t>22\11</t>
  </si>
  <si>
    <t>Gajowicka</t>
  </si>
  <si>
    <t>cz. 38\10</t>
  </si>
  <si>
    <t>8\3;8\5cz.</t>
  </si>
  <si>
    <t>Hirszfelda Pl.</t>
  </si>
  <si>
    <t>17/1,17/2,17/3</t>
  </si>
  <si>
    <t>Krucza</t>
  </si>
  <si>
    <t>60, 63/1</t>
  </si>
  <si>
    <t>Łączności</t>
  </si>
  <si>
    <t>Nasypowa</t>
  </si>
  <si>
    <t>Oficerska</t>
  </si>
  <si>
    <t>28\3, 93</t>
  </si>
  <si>
    <t>15\7</t>
  </si>
  <si>
    <t>15\10</t>
  </si>
  <si>
    <t>Owsiana</t>
  </si>
  <si>
    <t>40\3</t>
  </si>
  <si>
    <t>Powstańców Śl.</t>
  </si>
  <si>
    <t>28\8</t>
  </si>
  <si>
    <t>Powstańców Śl. Pl.</t>
  </si>
  <si>
    <t>36,38</t>
  </si>
  <si>
    <t>7\3,7\1</t>
  </si>
  <si>
    <t>36\2,36\3</t>
  </si>
  <si>
    <t>Pretficza</t>
  </si>
  <si>
    <t>5A</t>
  </si>
  <si>
    <t>26\5</t>
  </si>
  <si>
    <t>Radosna</t>
  </si>
  <si>
    <t>cz. 11/4</t>
  </si>
  <si>
    <t>Skwierzyńska</t>
  </si>
  <si>
    <t>24\2</t>
  </si>
  <si>
    <t>Swobodna cz. 37/1</t>
  </si>
  <si>
    <t>Szczęśliwa</t>
  </si>
  <si>
    <t>cz. 1/1</t>
  </si>
  <si>
    <t>Wielka</t>
  </si>
  <si>
    <t>Zaolziańska</t>
  </si>
  <si>
    <t>Zaporoska</t>
  </si>
  <si>
    <t>36\12</t>
  </si>
  <si>
    <t>Zielińskiego</t>
  </si>
  <si>
    <t>12\2,18</t>
  </si>
  <si>
    <t>Wykaz terenów zewnętrznych - dzielnica Krzyki - Rejon O</t>
  </si>
  <si>
    <t>P</t>
  </si>
  <si>
    <t>Buraczana</t>
  </si>
  <si>
    <t>Klecina</t>
  </si>
  <si>
    <t>Czekoladowa</t>
  </si>
  <si>
    <t>30</t>
  </si>
  <si>
    <t>55\5, 55\16, 47/3</t>
  </si>
  <si>
    <t>Gajowicka garaże</t>
  </si>
  <si>
    <t>Borek</t>
  </si>
  <si>
    <t>Garwolińska</t>
  </si>
  <si>
    <t>47\2,46\4,46\5</t>
  </si>
  <si>
    <t>29/2, 30/3, 30/5</t>
  </si>
  <si>
    <t>31, 32/2, 32/3</t>
  </si>
  <si>
    <t>33/3, 33/4, 34/4, 34/5</t>
  </si>
  <si>
    <t>Hallera</t>
  </si>
  <si>
    <t>101\4, 101\5</t>
  </si>
  <si>
    <t>54\4</t>
  </si>
  <si>
    <t>54\5</t>
  </si>
  <si>
    <t>55\12</t>
  </si>
  <si>
    <t>Januszowicka</t>
  </si>
  <si>
    <t>101\2</t>
  </si>
  <si>
    <t>Jarzębinowa Al.</t>
  </si>
  <si>
    <t>Jastrzębia</t>
  </si>
  <si>
    <t>67\2</t>
  </si>
  <si>
    <t>cz.61/1, cz. 61/4, cz.24</t>
  </si>
  <si>
    <t>Jaworowa Al.</t>
  </si>
  <si>
    <t>87\2</t>
  </si>
  <si>
    <t>Jesienna</t>
  </si>
  <si>
    <t>Krzyki</t>
  </si>
  <si>
    <t>79\4</t>
  </si>
  <si>
    <t>87\6</t>
  </si>
  <si>
    <t>Jeździecka</t>
  </si>
  <si>
    <t>Partynice</t>
  </si>
  <si>
    <t>5/8</t>
  </si>
  <si>
    <t>Karmelkowa</t>
  </si>
  <si>
    <t>Kasztanowa Al.</t>
  </si>
  <si>
    <t>66\7</t>
  </si>
  <si>
    <t>61\4</t>
  </si>
  <si>
    <t>46\4</t>
  </si>
  <si>
    <t>Kościelna</t>
  </si>
  <si>
    <t>44,45\2,45\3</t>
  </si>
  <si>
    <t>20\4, cz. 20\2</t>
  </si>
  <si>
    <t>46\1</t>
  </si>
  <si>
    <t>Krzycka</t>
  </si>
  <si>
    <t>14\5</t>
  </si>
  <si>
    <t>15\3</t>
  </si>
  <si>
    <t>16\4</t>
  </si>
  <si>
    <t>82\4</t>
  </si>
  <si>
    <t>103\11,103\3,103\4,103\5,103\6</t>
  </si>
  <si>
    <t>a</t>
  </si>
  <si>
    <t>37/18</t>
  </si>
  <si>
    <t>5\1, 12\1</t>
  </si>
  <si>
    <t>Krzycka\Wiosenna</t>
  </si>
  <si>
    <t>Lipowa Al.</t>
  </si>
  <si>
    <t>92\2</t>
  </si>
  <si>
    <t>91\2</t>
  </si>
  <si>
    <t>49\2</t>
  </si>
  <si>
    <t>64\4</t>
  </si>
  <si>
    <t>Łanowa</t>
  </si>
  <si>
    <t>50\2</t>
  </si>
  <si>
    <t>Orla</t>
  </si>
  <si>
    <t>Partynicka</t>
  </si>
  <si>
    <t>44/3</t>
  </si>
  <si>
    <t>40\10</t>
  </si>
  <si>
    <t>Piernikowa</t>
  </si>
  <si>
    <t>35\2</t>
  </si>
  <si>
    <t>32\2</t>
  </si>
  <si>
    <t>Pocztowa</t>
  </si>
  <si>
    <t>8\2, 8\3</t>
  </si>
  <si>
    <t>114\1</t>
  </si>
  <si>
    <t>113\3</t>
  </si>
  <si>
    <t>113\4</t>
  </si>
  <si>
    <t>Podchorążych</t>
  </si>
  <si>
    <t>68\9, 68\11</t>
  </si>
  <si>
    <t>Południowa</t>
  </si>
  <si>
    <t>3\9</t>
  </si>
  <si>
    <t>Poranna</t>
  </si>
  <si>
    <t>5/18</t>
  </si>
  <si>
    <t>109\5</t>
  </si>
  <si>
    <t>109/7, 109/8</t>
  </si>
  <si>
    <t>115\2, 117</t>
  </si>
  <si>
    <t>55\4</t>
  </si>
  <si>
    <t>4\4</t>
  </si>
  <si>
    <t>10\3</t>
  </si>
  <si>
    <t>Przyjaźni</t>
  </si>
  <si>
    <t>3\11, cz. 3\9, cz.3\10</t>
  </si>
  <si>
    <t>Pułtuska</t>
  </si>
  <si>
    <t>61/28, 61/29, 61/30, 61/31, 61/32</t>
  </si>
  <si>
    <t>Racławicka</t>
  </si>
  <si>
    <t>56/9, cz. 56/10</t>
  </si>
  <si>
    <t>16\5</t>
  </si>
  <si>
    <t xml:space="preserve">Redarów </t>
  </si>
  <si>
    <t>Skarbowców</t>
  </si>
  <si>
    <t>6\3</t>
  </si>
  <si>
    <t>Skrajna</t>
  </si>
  <si>
    <t>Słowicza</t>
  </si>
  <si>
    <t>74\5</t>
  </si>
  <si>
    <t>55\13</t>
  </si>
  <si>
    <t>Sochaczewska</t>
  </si>
  <si>
    <t>118/2, cz. 118/3</t>
  </si>
  <si>
    <t>Sudecka</t>
  </si>
  <si>
    <t>15\8</t>
  </si>
  <si>
    <t>20\9</t>
  </si>
  <si>
    <t>Sztabowa</t>
  </si>
  <si>
    <t>70\10, 76\3, 77</t>
  </si>
  <si>
    <t>18, 20</t>
  </si>
  <si>
    <t>35, 36</t>
  </si>
  <si>
    <t>Ślężna</t>
  </si>
  <si>
    <t>18\35</t>
  </si>
  <si>
    <t>18\33</t>
  </si>
  <si>
    <t>2\18</t>
  </si>
  <si>
    <t>8/8, 8/10</t>
  </si>
  <si>
    <t>Tuwima</t>
  </si>
  <si>
    <t>2\5</t>
  </si>
  <si>
    <t>Ulanowskiego</t>
  </si>
  <si>
    <t>82\5</t>
  </si>
  <si>
    <t>36\2</t>
  </si>
  <si>
    <t>Wandy</t>
  </si>
  <si>
    <t>68\5</t>
  </si>
  <si>
    <t>74\4</t>
  </si>
  <si>
    <t>Wawrzyniaka</t>
  </si>
  <si>
    <t>51\2, 56\3</t>
  </si>
  <si>
    <t>252\1</t>
  </si>
  <si>
    <t>198\1</t>
  </si>
  <si>
    <t>175\2</t>
  </si>
  <si>
    <t>Weigla</t>
  </si>
  <si>
    <t>garaże</t>
  </si>
  <si>
    <t>14\10</t>
  </si>
  <si>
    <t>Wieczorna</t>
  </si>
  <si>
    <t>32\3, 32\4</t>
  </si>
  <si>
    <t>Wiosenna</t>
  </si>
  <si>
    <t>7a</t>
  </si>
  <si>
    <t>Wiśniowa Al.</t>
  </si>
  <si>
    <t>126\5</t>
  </si>
  <si>
    <t>20\4, 20\7, 20\11</t>
  </si>
  <si>
    <t>45\9, 45\8</t>
  </si>
  <si>
    <t>Wolbromska</t>
  </si>
  <si>
    <t>Żołnierska</t>
  </si>
  <si>
    <t>65\2</t>
  </si>
  <si>
    <t>Wykaz terenów zewnętrznych - dzielnica Krzyki - Rejon P</t>
  </si>
  <si>
    <t>załącznik nr 1.3.26.</t>
  </si>
  <si>
    <t>załącznik nr 1.3.27.</t>
  </si>
  <si>
    <t>załącznik nr 1.3.28.</t>
  </si>
  <si>
    <t>załącznik nr 1.3.29.</t>
  </si>
  <si>
    <t>załącznik nr 1.3.30.</t>
  </si>
  <si>
    <t>załącznik nr 1.3.31.</t>
  </si>
  <si>
    <t>d</t>
  </si>
  <si>
    <t>4\5</t>
  </si>
  <si>
    <r>
      <t>Tereny zewn. do sprzątania m</t>
    </r>
    <r>
      <rPr>
        <b/>
        <vertAlign val="superscript"/>
        <sz val="8"/>
        <color rgb="FF000000"/>
        <rFont val="Arial"/>
        <family val="2"/>
        <charset val="238"/>
      </rPr>
      <t>2</t>
    </r>
  </si>
  <si>
    <r>
      <t>Chodniki sprzątane m</t>
    </r>
    <r>
      <rPr>
        <b/>
        <vertAlign val="superscript"/>
        <sz val="8"/>
        <color rgb="FF000000"/>
        <rFont val="Arial"/>
        <family val="2"/>
        <charset val="238"/>
      </rPr>
      <t>2</t>
    </r>
  </si>
  <si>
    <t>RAZEM do sprzątania  7x/tydz.</t>
  </si>
  <si>
    <t>RAZEM do sprzątania  5x/tydz.</t>
  </si>
  <si>
    <t>RAZEM do sprzątania  2x/tydz.</t>
  </si>
  <si>
    <t>RAZEM do sprzątania  1x/tydz.</t>
  </si>
  <si>
    <t xml:space="preserve">RAZEM do sprzątania10+11  </t>
  </si>
  <si>
    <t>Rej. L.</t>
  </si>
  <si>
    <t>Częstotliwośc 
sprzątania
 ( x w tygodniu)</t>
  </si>
  <si>
    <t xml:space="preserve">RAZEM do sprzątania10+11 </t>
  </si>
  <si>
    <t>Rej. Ł.</t>
  </si>
  <si>
    <t>Rej. N.</t>
  </si>
  <si>
    <t>Rej. O.</t>
  </si>
  <si>
    <t>Rej.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</si>
</sst>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0;;@"/>
  </numFmts>
  <fonts count="11" x14ac:knownFonts="1"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FFFF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9CC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0">
    <xf numFmtId="0" fontId="0" fillId="0" borderId="0" xfId="0"/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49" fontId="4" fillId="0" borderId="1" xfId="0" applyNumberFormat="1" applyFont="1" applyBorder="1" applyAlignment="1" applyProtection="1">
      <alignment horizontal="left" vertical="center"/>
      <protection hidden="1"/>
    </xf>
    <xf numFmtId="1" fontId="4" fillId="0" borderId="1" xfId="0" applyNumberFormat="1" applyFont="1" applyBorder="1" applyAlignment="1" applyProtection="1">
      <alignment horizontal="right" vertical="center"/>
      <protection hidden="1"/>
    </xf>
    <xf numFmtId="0" fontId="4" fillId="0" borderId="1" xfId="0" applyFont="1" applyBorder="1" applyAlignment="1" applyProtection="1">
      <alignment horizontal="right" vertical="center"/>
      <protection hidden="1"/>
    </xf>
    <xf numFmtId="49" fontId="4" fillId="0" borderId="1" xfId="0" applyNumberFormat="1" applyFont="1" applyBorder="1" applyAlignment="1" applyProtection="1">
      <alignment horizontal="right" vertical="center"/>
      <protection hidden="1"/>
    </xf>
    <xf numFmtId="164" fontId="7" fillId="0" borderId="1" xfId="0" applyNumberFormat="1" applyFont="1" applyBorder="1" applyAlignment="1" applyProtection="1">
      <alignment wrapText="1"/>
      <protection hidden="1"/>
    </xf>
    <xf numFmtId="164" fontId="4" fillId="0" borderId="1" xfId="0" applyNumberFormat="1" applyFont="1" applyBorder="1" applyAlignment="1" applyProtection="1">
      <alignment horizontal="center" vertical="center" wrapText="1"/>
      <protection hidden="1"/>
    </xf>
    <xf numFmtId="4" fontId="4" fillId="0" borderId="1" xfId="0" applyNumberFormat="1" applyFont="1" applyBorder="1" applyAlignment="1" applyProtection="1">
      <alignment vertical="center"/>
      <protection hidden="1"/>
    </xf>
    <xf numFmtId="49" fontId="5" fillId="0" borderId="1" xfId="0" applyNumberFormat="1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4" fillId="0" borderId="1" xfId="3" applyFont="1" applyBorder="1" applyAlignment="1" applyProtection="1">
      <alignment vertical="center"/>
      <protection hidden="1"/>
    </xf>
    <xf numFmtId="0" fontId="4" fillId="0" borderId="1" xfId="3" applyFont="1" applyBorder="1" applyAlignment="1" applyProtection="1">
      <alignment horizontal="right" vertical="center"/>
      <protection hidden="1"/>
    </xf>
    <xf numFmtId="49" fontId="4" fillId="0" borderId="1" xfId="3" applyNumberFormat="1" applyFont="1" applyBorder="1" applyAlignment="1" applyProtection="1">
      <alignment horizontal="right" vertical="center"/>
      <protection hidden="1"/>
    </xf>
    <xf numFmtId="3" fontId="0" fillId="0" borderId="0" xfId="0" applyNumberFormat="1" applyAlignment="1">
      <alignment horizontal="right" vertical="center"/>
    </xf>
    <xf numFmtId="0" fontId="6" fillId="0" borderId="0" xfId="0" applyFont="1" applyAlignment="1">
      <alignment horizontal="center" vertical="center"/>
    </xf>
    <xf numFmtId="1" fontId="8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1" xfId="2" applyFont="1" applyFill="1" applyBorder="1" applyAlignment="1" applyProtection="1">
      <alignment horizontal="center" vertical="center" wrapText="1"/>
      <protection hidden="1"/>
    </xf>
    <xf numFmtId="0" fontId="8" fillId="2" borderId="1" xfId="1" applyFont="1" applyFill="1" applyBorder="1" applyAlignment="1" applyProtection="1">
      <alignment horizontal="center" vertical="center" wrapText="1"/>
      <protection hidden="1"/>
    </xf>
    <xf numFmtId="1" fontId="8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4" borderId="1" xfId="1" applyFont="1" applyFill="1" applyBorder="1" applyAlignment="1" applyProtection="1">
      <alignment horizontal="center" vertical="center" wrapText="1"/>
      <protection hidden="1"/>
    </xf>
    <xf numFmtId="1" fontId="8" fillId="4" borderId="1" xfId="1" applyNumberFormat="1" applyFont="1" applyFill="1" applyBorder="1" applyAlignment="1" applyProtection="1">
      <alignment horizontal="right" vertical="center" wrapText="1"/>
      <protection hidden="1"/>
    </xf>
    <xf numFmtId="2" fontId="8" fillId="4" borderId="1" xfId="1" applyNumberFormat="1" applyFont="1" applyFill="1" applyBorder="1" applyAlignment="1" applyProtection="1">
      <alignment horizontal="center" vertical="center" wrapText="1"/>
      <protection hidden="1"/>
    </xf>
    <xf numFmtId="3" fontId="8" fillId="5" borderId="1" xfId="0" applyNumberFormat="1" applyFont="1" applyFill="1" applyBorder="1" applyAlignment="1" applyProtection="1">
      <alignment horizontal="center" vertical="center" wrapText="1"/>
      <protection hidden="1"/>
    </xf>
    <xf numFmtId="3" fontId="8" fillId="5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5" borderId="1" xfId="0" applyNumberFormat="1" applyFont="1" applyFill="1" applyBorder="1" applyAlignment="1" applyProtection="1">
      <alignment horizontal="center" vertical="center" wrapText="1"/>
      <protection hidden="1"/>
    </xf>
    <xf numFmtId="164" fontId="3" fillId="5" borderId="2" xfId="0" applyNumberFormat="1" applyFont="1" applyFill="1" applyBorder="1" applyAlignment="1" applyProtection="1">
      <alignment horizontal="center" vertical="center" wrapText="1"/>
      <protection hidden="1"/>
    </xf>
    <xf numFmtId="1" fontId="10" fillId="2" borderId="1" xfId="1" applyNumberFormat="1" applyFont="1" applyFill="1" applyBorder="1" applyAlignment="1" applyProtection="1">
      <alignment horizontal="center" vertical="center"/>
      <protection hidden="1"/>
    </xf>
    <xf numFmtId="0" fontId="10" fillId="2" borderId="1" xfId="2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10" fillId="2" borderId="1" xfId="1" applyFont="1" applyFill="1" applyBorder="1" applyAlignment="1" applyProtection="1">
      <alignment horizontal="center" vertical="center"/>
      <protection hidden="1"/>
    </xf>
    <xf numFmtId="0" fontId="10" fillId="4" borderId="1" xfId="1" applyFont="1" applyFill="1" applyBorder="1" applyAlignment="1" applyProtection="1">
      <alignment horizontal="center" vertical="center"/>
      <protection hidden="1"/>
    </xf>
    <xf numFmtId="1" fontId="10" fillId="4" borderId="1" xfId="1" applyNumberFormat="1" applyFont="1" applyFill="1" applyBorder="1" applyAlignment="1" applyProtection="1">
      <alignment horizontal="center" vertical="center"/>
      <protection hidden="1"/>
    </xf>
    <xf numFmtId="49" fontId="10" fillId="4" borderId="1" xfId="1" applyNumberFormat="1" applyFont="1" applyFill="1" applyBorder="1" applyAlignment="1" applyProtection="1">
      <alignment horizontal="center" vertical="center"/>
      <protection hidden="1"/>
    </xf>
    <xf numFmtId="3" fontId="10" fillId="5" borderId="1" xfId="0" applyNumberFormat="1" applyFont="1" applyFill="1" applyBorder="1" applyAlignment="1" applyProtection="1">
      <alignment horizontal="center" vertical="center" wrapText="1"/>
      <protection hidden="1"/>
    </xf>
    <xf numFmtId="3" fontId="10" fillId="5" borderId="1" xfId="1" applyNumberFormat="1" applyFont="1" applyFill="1" applyBorder="1" applyAlignment="1" applyProtection="1">
      <alignment horizontal="center" vertical="center" wrapText="1"/>
      <protection hidden="1"/>
    </xf>
    <xf numFmtId="164" fontId="10" fillId="5" borderId="2" xfId="1" applyNumberFormat="1" applyFont="1" applyFill="1" applyBorder="1" applyAlignment="1" applyProtection="1">
      <alignment horizontal="center" vertical="center" wrapText="1"/>
      <protection hidden="1"/>
    </xf>
    <xf numFmtId="3" fontId="8" fillId="2" borderId="1" xfId="1" applyNumberFormat="1" applyFont="1" applyFill="1" applyBorder="1" applyAlignment="1" applyProtection="1">
      <alignment horizontal="center" vertical="center"/>
      <protection hidden="1"/>
    </xf>
    <xf numFmtId="1" fontId="8" fillId="2" borderId="1" xfId="1" applyNumberFormat="1" applyFont="1" applyFill="1" applyBorder="1" applyAlignment="1" applyProtection="1">
      <alignment horizontal="center" vertical="center"/>
      <protection hidden="1"/>
    </xf>
    <xf numFmtId="164" fontId="8" fillId="5" borderId="2" xfId="1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left" vertical="center"/>
      <protection hidden="1"/>
    </xf>
    <xf numFmtId="1" fontId="10" fillId="0" borderId="1" xfId="3" applyNumberFormat="1" applyFont="1" applyBorder="1" applyAlignment="1" applyProtection="1">
      <alignment horizontal="right" vertical="center"/>
      <protection hidden="1"/>
    </xf>
    <xf numFmtId="49" fontId="10" fillId="0" borderId="1" xfId="0" applyNumberFormat="1" applyFont="1" applyBorder="1" applyAlignment="1" applyProtection="1">
      <alignment horizontal="left" vertical="center"/>
      <protection hidden="1"/>
    </xf>
    <xf numFmtId="0" fontId="10" fillId="0" borderId="1" xfId="2" applyFont="1" applyBorder="1" applyAlignment="1" applyProtection="1">
      <alignment vertical="center"/>
      <protection hidden="1"/>
    </xf>
    <xf numFmtId="0" fontId="10" fillId="0" borderId="1" xfId="2" applyFont="1" applyBorder="1" applyAlignment="1" applyProtection="1">
      <alignment horizontal="right" vertical="center"/>
      <protection hidden="1"/>
    </xf>
    <xf numFmtId="0" fontId="10" fillId="0" borderId="1" xfId="0" applyFont="1" applyBorder="1" applyAlignment="1" applyProtection="1">
      <alignment horizontal="right" vertical="center"/>
      <protection hidden="1"/>
    </xf>
    <xf numFmtId="1" fontId="10" fillId="0" borderId="1" xfId="1" applyNumberFormat="1" applyFont="1" applyBorder="1" applyAlignment="1" applyProtection="1">
      <alignment horizontal="right" vertical="center"/>
      <protection hidden="1"/>
    </xf>
    <xf numFmtId="1" fontId="10" fillId="0" borderId="1" xfId="2" applyNumberFormat="1" applyFont="1" applyBorder="1" applyAlignment="1" applyProtection="1">
      <alignment horizontal="right" vertical="center"/>
      <protection hidden="1"/>
    </xf>
    <xf numFmtId="164" fontId="10" fillId="0" borderId="1" xfId="0" applyNumberFormat="1" applyFont="1" applyBorder="1" applyAlignment="1" applyProtection="1">
      <alignment wrapText="1"/>
      <protection hidden="1"/>
    </xf>
    <xf numFmtId="164" fontId="10" fillId="0" borderId="1" xfId="0" applyNumberFormat="1" applyFont="1" applyBorder="1" applyAlignment="1" applyProtection="1">
      <alignment horizontal="center" vertical="center" wrapText="1"/>
      <protection hidden="1"/>
    </xf>
    <xf numFmtId="1" fontId="10" fillId="0" borderId="1" xfId="0" applyNumberFormat="1" applyFont="1" applyBorder="1" applyAlignment="1" applyProtection="1">
      <alignment horizontal="right" vertical="center"/>
      <protection hidden="1"/>
    </xf>
    <xf numFmtId="0" fontId="10" fillId="0" borderId="1" xfId="0" applyFont="1" applyBorder="1" applyAlignment="1" applyProtection="1">
      <alignment vertical="center"/>
      <protection hidden="1"/>
    </xf>
    <xf numFmtId="49" fontId="10" fillId="0" borderId="1" xfId="0" applyNumberFormat="1" applyFont="1" applyBorder="1" applyAlignment="1" applyProtection="1">
      <alignment horizontal="right" vertical="center"/>
      <protection hidden="1"/>
    </xf>
    <xf numFmtId="0" fontId="10" fillId="0" borderId="1" xfId="3" applyFont="1" applyBorder="1" applyAlignment="1" applyProtection="1">
      <alignment horizontal="left" vertical="center"/>
      <protection hidden="1"/>
    </xf>
    <xf numFmtId="17" fontId="10" fillId="0" borderId="1" xfId="2" applyNumberFormat="1" applyFont="1" applyBorder="1" applyAlignment="1" applyProtection="1">
      <alignment horizontal="right" vertical="center"/>
      <protection hidden="1"/>
    </xf>
    <xf numFmtId="0" fontId="10" fillId="0" borderId="1" xfId="6" applyFont="1" applyBorder="1" applyAlignment="1">
      <alignment horizontal="right" vertical="center" wrapText="1"/>
    </xf>
    <xf numFmtId="16" fontId="10" fillId="0" borderId="1" xfId="0" quotePrefix="1" applyNumberFormat="1" applyFont="1" applyBorder="1" applyAlignment="1" applyProtection="1">
      <alignment horizontal="right" vertical="center"/>
      <protection hidden="1"/>
    </xf>
    <xf numFmtId="0" fontId="10" fillId="0" borderId="1" xfId="0" quotePrefix="1" applyFont="1" applyBorder="1" applyAlignment="1" applyProtection="1">
      <alignment horizontal="right" vertical="center"/>
      <protection hidden="1"/>
    </xf>
    <xf numFmtId="1" fontId="10" fillId="0" borderId="1" xfId="1" applyNumberFormat="1" applyFont="1" applyBorder="1" applyAlignment="1">
      <alignment horizontal="right" vertical="center"/>
    </xf>
    <xf numFmtId="1" fontId="10" fillId="0" borderId="1" xfId="6" applyNumberFormat="1" applyFont="1" applyBorder="1" applyAlignment="1">
      <alignment horizontal="right" vertical="center"/>
    </xf>
    <xf numFmtId="49" fontId="10" fillId="0" borderId="1" xfId="6" applyNumberFormat="1" applyFont="1" applyBorder="1" applyAlignment="1">
      <alignment horizontal="right" vertical="center" wrapText="1"/>
    </xf>
    <xf numFmtId="16" fontId="10" fillId="0" borderId="1" xfId="6" quotePrefix="1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8" fillId="3" borderId="1" xfId="0" applyFont="1" applyFill="1" applyBorder="1" applyAlignment="1" applyProtection="1">
      <alignment horizontal="center" textRotation="90" wrapText="1"/>
      <protection hidden="1"/>
    </xf>
    <xf numFmtId="1" fontId="10" fillId="0" borderId="1" xfId="7" applyNumberFormat="1" applyFont="1" applyBorder="1" applyAlignment="1" applyProtection="1">
      <alignment horizontal="right" vertical="center"/>
      <protection hidden="1"/>
    </xf>
    <xf numFmtId="4" fontId="10" fillId="0" borderId="1" xfId="0" applyNumberFormat="1" applyFont="1" applyBorder="1" applyAlignment="1" applyProtection="1">
      <alignment vertical="center"/>
      <protection hidden="1"/>
    </xf>
    <xf numFmtId="3" fontId="10" fillId="0" borderId="1" xfId="0" applyNumberFormat="1" applyFont="1" applyBorder="1" applyAlignment="1" applyProtection="1">
      <alignment horizontal="right" vertical="center"/>
      <protection hidden="1"/>
    </xf>
    <xf numFmtId="1" fontId="10" fillId="0" borderId="1" xfId="5" applyNumberFormat="1" applyFont="1" applyBorder="1" applyAlignment="1" applyProtection="1">
      <alignment horizontal="right" vertical="center"/>
      <protection hidden="1"/>
    </xf>
    <xf numFmtId="2" fontId="10" fillId="0" borderId="1" xfId="0" applyNumberFormat="1" applyFont="1" applyBorder="1" applyAlignment="1" applyProtection="1">
      <alignment vertical="center"/>
      <protection hidden="1"/>
    </xf>
    <xf numFmtId="164" fontId="10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7" borderId="1" xfId="0" applyFont="1" applyFill="1" applyBorder="1" applyAlignment="1" applyProtection="1">
      <alignment horizontal="center" vertical="center"/>
      <protection hidden="1"/>
    </xf>
    <xf numFmtId="49" fontId="5" fillId="7" borderId="1" xfId="0" applyNumberFormat="1" applyFont="1" applyFill="1" applyBorder="1" applyAlignment="1" applyProtection="1">
      <alignment horizontal="left" vertical="center"/>
      <protection hidden="1"/>
    </xf>
    <xf numFmtId="1" fontId="5" fillId="7" borderId="1" xfId="0" applyNumberFormat="1" applyFont="1" applyFill="1" applyBorder="1" applyAlignment="1" applyProtection="1">
      <alignment horizontal="right" vertical="center"/>
      <protection hidden="1"/>
    </xf>
    <xf numFmtId="0" fontId="10" fillId="7" borderId="1" xfId="0" applyFont="1" applyFill="1" applyBorder="1" applyAlignment="1" applyProtection="1">
      <alignment horizontal="left" vertical="center"/>
      <protection hidden="1"/>
    </xf>
    <xf numFmtId="49" fontId="5" fillId="7" borderId="1" xfId="0" applyNumberFormat="1" applyFont="1" applyFill="1" applyBorder="1" applyAlignment="1" applyProtection="1">
      <alignment horizontal="right" vertical="center"/>
      <protection hidden="1"/>
    </xf>
    <xf numFmtId="3" fontId="5" fillId="7" borderId="1" xfId="0" applyNumberFormat="1" applyFont="1" applyFill="1" applyBorder="1" applyAlignment="1" applyProtection="1">
      <alignment horizontal="right" vertical="center"/>
      <protection hidden="1"/>
    </xf>
    <xf numFmtId="0" fontId="10" fillId="7" borderId="1" xfId="0" applyFont="1" applyFill="1" applyBorder="1" applyAlignment="1" applyProtection="1">
      <alignment horizontal="center" vertical="center"/>
      <protection hidden="1"/>
    </xf>
    <xf numFmtId="49" fontId="10" fillId="7" borderId="1" xfId="0" applyNumberFormat="1" applyFont="1" applyFill="1" applyBorder="1" applyAlignment="1" applyProtection="1">
      <alignment horizontal="left" vertical="center"/>
      <protection hidden="1"/>
    </xf>
    <xf numFmtId="1" fontId="10" fillId="7" borderId="1" xfId="0" applyNumberFormat="1" applyFont="1" applyFill="1" applyBorder="1" applyAlignment="1" applyProtection="1">
      <alignment horizontal="right" vertical="center"/>
      <protection hidden="1"/>
    </xf>
    <xf numFmtId="4" fontId="10" fillId="7" borderId="1" xfId="0" applyNumberFormat="1" applyFont="1" applyFill="1" applyBorder="1" applyAlignment="1" applyProtection="1">
      <alignment vertical="center"/>
      <protection hidden="1"/>
    </xf>
    <xf numFmtId="0" fontId="10" fillId="7" borderId="1" xfId="0" applyFont="1" applyFill="1" applyBorder="1" applyAlignment="1" applyProtection="1">
      <alignment horizontal="right" vertical="center"/>
      <protection hidden="1"/>
    </xf>
    <xf numFmtId="17" fontId="10" fillId="7" borderId="1" xfId="0" applyNumberFormat="1" applyFont="1" applyFill="1" applyBorder="1" applyAlignment="1" applyProtection="1">
      <alignment horizontal="right" vertical="center"/>
      <protection hidden="1"/>
    </xf>
    <xf numFmtId="3" fontId="10" fillId="7" borderId="1" xfId="0" applyNumberFormat="1" applyFont="1" applyFill="1" applyBorder="1" applyAlignment="1" applyProtection="1">
      <alignment horizontal="right" vertical="center"/>
      <protection hidden="1"/>
    </xf>
    <xf numFmtId="17" fontId="10" fillId="0" borderId="1" xfId="0" quotePrefix="1" applyNumberFormat="1" applyFont="1" applyBorder="1" applyAlignment="1" applyProtection="1">
      <alignment horizontal="right" vertical="center"/>
      <protection hidden="1"/>
    </xf>
    <xf numFmtId="49" fontId="10" fillId="0" borderId="1" xfId="4" applyNumberFormat="1" applyFont="1" applyBorder="1" applyAlignment="1">
      <alignment horizontal="right" vertical="center"/>
    </xf>
    <xf numFmtId="49" fontId="10" fillId="0" borderId="1" xfId="0" applyNumberFormat="1" applyFont="1" applyBorder="1" applyAlignment="1" applyProtection="1">
      <alignment horizontal="right" vertical="center" wrapText="1"/>
      <protection hidden="1"/>
    </xf>
    <xf numFmtId="0" fontId="10" fillId="0" borderId="1" xfId="0" applyFont="1" applyBorder="1" applyAlignment="1" applyProtection="1">
      <alignment horizontal="right" vertical="center" wrapText="1"/>
      <protection hidden="1"/>
    </xf>
    <xf numFmtId="49" fontId="10" fillId="0" borderId="1" xfId="4" applyNumberFormat="1" applyFont="1" applyBorder="1" applyAlignment="1">
      <alignment horizontal="left" vertical="center" wrapText="1"/>
    </xf>
    <xf numFmtId="49" fontId="10" fillId="0" borderId="1" xfId="2" applyNumberFormat="1" applyFont="1" applyBorder="1" applyAlignment="1" applyProtection="1">
      <alignment horizontal="left" vertical="center"/>
      <protection hidden="1"/>
    </xf>
    <xf numFmtId="2" fontId="10" fillId="0" borderId="1" xfId="0" applyNumberFormat="1" applyFont="1" applyBorder="1" applyAlignment="1" applyProtection="1">
      <alignment horizontal="right" vertical="center"/>
      <protection hidden="1"/>
    </xf>
    <xf numFmtId="3" fontId="10" fillId="0" borderId="1" xfId="3" applyNumberFormat="1" applyFont="1" applyBorder="1" applyAlignment="1" applyProtection="1">
      <alignment horizontal="right" vertical="center"/>
      <protection hidden="1"/>
    </xf>
    <xf numFmtId="0" fontId="10" fillId="0" borderId="1" xfId="0" quotePrefix="1" applyFont="1" applyBorder="1" applyAlignment="1" applyProtection="1">
      <alignment horizontal="left" vertical="center"/>
      <protection hidden="1"/>
    </xf>
    <xf numFmtId="0" fontId="10" fillId="0" borderId="1" xfId="3" applyFont="1" applyBorder="1" applyAlignment="1" applyProtection="1">
      <alignment vertical="center"/>
      <protection hidden="1"/>
    </xf>
    <xf numFmtId="0" fontId="10" fillId="0" borderId="1" xfId="3" applyFont="1" applyBorder="1" applyAlignment="1" applyProtection="1">
      <alignment horizontal="right" vertical="center"/>
      <protection hidden="1"/>
    </xf>
    <xf numFmtId="16" fontId="10" fillId="0" borderId="1" xfId="2" applyNumberFormat="1" applyFont="1" applyBorder="1" applyAlignment="1" applyProtection="1">
      <alignment horizontal="right" vertical="center"/>
      <protection hidden="1"/>
    </xf>
    <xf numFmtId="0" fontId="10" fillId="0" borderId="1" xfId="2" applyFont="1" applyBorder="1" applyAlignment="1" applyProtection="1">
      <alignment horizontal="left" vertical="center"/>
      <protection hidden="1"/>
    </xf>
    <xf numFmtId="3" fontId="10" fillId="0" borderId="1" xfId="2" applyNumberFormat="1" applyFont="1" applyBorder="1" applyAlignment="1" applyProtection="1">
      <alignment horizontal="right" vertical="center"/>
      <protection hidden="1"/>
    </xf>
    <xf numFmtId="49" fontId="10" fillId="0" borderId="1" xfId="3" applyNumberFormat="1" applyFont="1" applyBorder="1" applyAlignment="1" applyProtection="1">
      <alignment horizontal="right" vertical="center"/>
      <protection hidden="1"/>
    </xf>
    <xf numFmtId="164" fontId="10" fillId="0" borderId="1" xfId="0" applyNumberFormat="1" applyFont="1" applyBorder="1" applyAlignment="1" applyProtection="1">
      <alignment horizontal="center" wrapText="1"/>
      <protection hidden="1"/>
    </xf>
    <xf numFmtId="0" fontId="10" fillId="0" borderId="1" xfId="0" applyFont="1" applyBorder="1" applyAlignment="1" applyProtection="1">
      <alignment horizontal="fill" vertical="center"/>
      <protection hidden="1"/>
    </xf>
    <xf numFmtId="16" fontId="10" fillId="0" borderId="1" xfId="0" applyNumberFormat="1" applyFont="1" applyBorder="1" applyAlignment="1" applyProtection="1">
      <alignment horizontal="right" vertical="center"/>
      <protection hidden="1"/>
    </xf>
    <xf numFmtId="3" fontId="10" fillId="0" borderId="1" xfId="0" applyNumberFormat="1" applyFont="1" applyBorder="1" applyAlignment="1" applyProtection="1">
      <alignment horizontal="right" vertical="center" wrapText="1"/>
      <protection hidden="1"/>
    </xf>
    <xf numFmtId="49" fontId="10" fillId="0" borderId="1" xfId="0" quotePrefix="1" applyNumberFormat="1" applyFont="1" applyBorder="1" applyAlignment="1" applyProtection="1">
      <alignment horizontal="right" vertical="center"/>
      <protection hidden="1"/>
    </xf>
    <xf numFmtId="0" fontId="10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left" vertical="center"/>
    </xf>
    <xf numFmtId="17" fontId="10" fillId="0" borderId="1" xfId="0" applyNumberFormat="1" applyFont="1" applyBorder="1" applyAlignment="1" applyProtection="1">
      <alignment horizontal="right" vertical="center"/>
      <protection hidden="1"/>
    </xf>
    <xf numFmtId="1" fontId="10" fillId="0" borderId="1" xfId="0" applyNumberFormat="1" applyFont="1" applyBorder="1" applyAlignment="1">
      <alignment horizontal="right" vertical="center"/>
    </xf>
  </cellXfs>
  <cellStyles count="8">
    <cellStyle name="Normalny" xfId="0" builtinId="0"/>
    <cellStyle name="Normalny 2" xfId="4" xr:uid="{00000000-0005-0000-0000-000001000000}"/>
    <cellStyle name="Normalny 7" xfId="6" xr:uid="{00000000-0005-0000-0000-000002000000}"/>
    <cellStyle name="Normalny_Arkusz1" xfId="2" xr:uid="{00000000-0005-0000-0000-000003000000}"/>
    <cellStyle name="Normalny_Arkusz1 2" xfId="5" xr:uid="{00000000-0005-0000-0000-000004000000}"/>
    <cellStyle name="Normalny_Arkusz1_1" xfId="1" xr:uid="{00000000-0005-0000-0000-000005000000}"/>
    <cellStyle name="Normalny_Rejon H 30.04.02r" xfId="3" xr:uid="{00000000-0005-0000-0000-000006000000}"/>
    <cellStyle name="Normalny_Rejon H 30.04.02r 2" xfId="7" xr:uid="{00000000-0005-0000-0000-000007000000}"/>
  </cellStyles>
  <dxfs count="33"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5"/>
  <sheetViews>
    <sheetView view="pageLayout" zoomScaleNormal="130" workbookViewId="0">
      <selection activeCell="C5" sqref="C5"/>
    </sheetView>
  </sheetViews>
  <sheetFormatPr defaultRowHeight="12.75" x14ac:dyDescent="0.2"/>
  <cols>
    <col min="1" max="1" width="3.5703125" style="6" customWidth="1"/>
    <col min="2" max="2" width="7.28515625" customWidth="1"/>
    <col min="4" max="4" width="15.28515625" customWidth="1"/>
    <col min="5" max="5" width="3.85546875" customWidth="1"/>
    <col min="6" max="6" width="3.7109375" customWidth="1"/>
    <col min="8" max="8" width="6.42578125" customWidth="1"/>
    <col min="9" max="9" width="9.140625" style="8"/>
  </cols>
  <sheetData>
    <row r="1" spans="1:16" x14ac:dyDescent="0.2">
      <c r="A1" s="1"/>
      <c r="B1" s="4"/>
      <c r="C1" s="4"/>
      <c r="D1" s="4"/>
      <c r="E1" s="4"/>
      <c r="F1" s="4"/>
      <c r="G1" s="4"/>
      <c r="H1" s="1"/>
      <c r="I1" s="7"/>
      <c r="J1" s="3"/>
      <c r="O1" s="24" t="s">
        <v>575</v>
      </c>
      <c r="P1" s="24"/>
    </row>
    <row r="2" spans="1:16" x14ac:dyDescent="0.2">
      <c r="A2" s="1"/>
      <c r="B2" s="4"/>
      <c r="C2" s="4"/>
      <c r="D2" s="4"/>
      <c r="E2" s="4"/>
      <c r="F2" s="4"/>
      <c r="G2" s="4"/>
      <c r="H2" s="1"/>
      <c r="I2" s="7"/>
      <c r="J2" s="2"/>
      <c r="K2" s="4"/>
      <c r="L2" s="5"/>
    </row>
    <row r="3" spans="1:16" x14ac:dyDescent="0.2">
      <c r="E3" s="75" t="s">
        <v>226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x14ac:dyDescent="0.2">
      <c r="A4" s="1"/>
      <c r="B4" s="4"/>
      <c r="C4" s="4"/>
      <c r="D4" s="4"/>
      <c r="E4" s="4"/>
      <c r="F4" s="4"/>
      <c r="G4" s="4"/>
      <c r="H4" s="1"/>
      <c r="I4" s="7"/>
      <c r="J4" s="2"/>
      <c r="K4" s="4"/>
      <c r="L4" s="5"/>
    </row>
    <row r="5" spans="1:16" ht="71.25" x14ac:dyDescent="0.2">
      <c r="A5" s="26" t="s">
        <v>15</v>
      </c>
      <c r="B5" s="27" t="s">
        <v>590</v>
      </c>
      <c r="C5" s="76" t="s">
        <v>591</v>
      </c>
      <c r="D5" s="28" t="s">
        <v>1</v>
      </c>
      <c r="E5" s="29" t="s">
        <v>2</v>
      </c>
      <c r="F5" s="29"/>
      <c r="G5" s="30" t="s">
        <v>3</v>
      </c>
      <c r="H5" s="31" t="s">
        <v>4</v>
      </c>
      <c r="I5" s="32" t="s">
        <v>5</v>
      </c>
      <c r="J5" s="33" t="s">
        <v>583</v>
      </c>
      <c r="K5" s="34" t="s">
        <v>584</v>
      </c>
      <c r="L5" s="35" t="s">
        <v>585</v>
      </c>
      <c r="M5" s="35" t="s">
        <v>586</v>
      </c>
      <c r="N5" s="35" t="s">
        <v>587</v>
      </c>
      <c r="O5" s="35" t="s">
        <v>588</v>
      </c>
      <c r="P5" s="36" t="s">
        <v>589</v>
      </c>
    </row>
    <row r="6" spans="1:16" x14ac:dyDescent="0.2">
      <c r="A6" s="37">
        <v>1</v>
      </c>
      <c r="B6" s="38">
        <v>2</v>
      </c>
      <c r="C6" s="39">
        <v>3</v>
      </c>
      <c r="D6" s="40">
        <v>4</v>
      </c>
      <c r="E6" s="37">
        <v>5</v>
      </c>
      <c r="F6" s="37">
        <v>6</v>
      </c>
      <c r="G6" s="41">
        <v>7</v>
      </c>
      <c r="H6" s="42">
        <v>8</v>
      </c>
      <c r="I6" s="43" t="s">
        <v>19</v>
      </c>
      <c r="J6" s="44">
        <v>10</v>
      </c>
      <c r="K6" s="45">
        <v>11</v>
      </c>
      <c r="L6" s="44">
        <v>12</v>
      </c>
      <c r="M6" s="45">
        <v>13</v>
      </c>
      <c r="N6" s="44">
        <v>14</v>
      </c>
      <c r="O6" s="45">
        <v>15</v>
      </c>
      <c r="P6" s="44">
        <v>16</v>
      </c>
    </row>
    <row r="7" spans="1:16" x14ac:dyDescent="0.2">
      <c r="A7" s="37"/>
      <c r="B7" s="38"/>
      <c r="C7" s="39"/>
      <c r="D7" s="47" t="s">
        <v>6</v>
      </c>
      <c r="E7" s="48"/>
      <c r="F7" s="47"/>
      <c r="G7" s="41"/>
      <c r="H7" s="42"/>
      <c r="I7" s="43"/>
      <c r="J7" s="49">
        <f>SUBTOTAL(9,J8:J6835)</f>
        <v>74693</v>
      </c>
      <c r="K7" s="49">
        <f>SUBTOTAL(9,K8:K6835)</f>
        <v>7627</v>
      </c>
      <c r="L7" s="49">
        <f>SUBTOTAL(9,L8:L6835)</f>
        <v>0</v>
      </c>
      <c r="M7" s="49">
        <f>SUBTOTAL(9,M8:M6835)</f>
        <v>0</v>
      </c>
      <c r="N7" s="49">
        <f>SUBTOTAL(9,N8:N6835)</f>
        <v>82320</v>
      </c>
      <c r="O7" s="49">
        <f>SUBTOTAL(9,O8:O6835)</f>
        <v>0</v>
      </c>
      <c r="P7" s="49">
        <f>SUBTOTAL(9,P8:P6835)</f>
        <v>82320</v>
      </c>
    </row>
    <row r="8" spans="1:16" x14ac:dyDescent="0.2">
      <c r="A8" s="50">
        <v>1</v>
      </c>
      <c r="B8" s="51" t="s">
        <v>47</v>
      </c>
      <c r="C8" s="51">
        <v>2</v>
      </c>
      <c r="D8" s="52" t="s">
        <v>48</v>
      </c>
      <c r="E8" s="53">
        <v>3</v>
      </c>
      <c r="F8" s="54"/>
      <c r="G8" s="55" t="s">
        <v>49</v>
      </c>
      <c r="H8" s="56">
        <v>10</v>
      </c>
      <c r="I8" s="56" t="s">
        <v>50</v>
      </c>
      <c r="J8" s="58">
        <v>305</v>
      </c>
      <c r="K8" s="59">
        <v>65</v>
      </c>
      <c r="L8" s="60">
        <f>IF($C8=7,SUM($J8+$K8),)</f>
        <v>0</v>
      </c>
      <c r="M8" s="60">
        <f>IF($C8=5,SUM($J8+$K8),)</f>
        <v>0</v>
      </c>
      <c r="N8" s="60">
        <f>IF($C8=2,SUM($J8+$K8),)</f>
        <v>370</v>
      </c>
      <c r="O8" s="60">
        <f>IF($C8=1,SUM($J8+$K8),)</f>
        <v>0</v>
      </c>
      <c r="P8" s="61">
        <f t="shared" ref="P8:P71" si="0">L8+M8+N8+O8</f>
        <v>370</v>
      </c>
    </row>
    <row r="9" spans="1:16" x14ac:dyDescent="0.2">
      <c r="A9" s="50">
        <v>2</v>
      </c>
      <c r="B9" s="51" t="s">
        <v>47</v>
      </c>
      <c r="C9" s="51">
        <v>2</v>
      </c>
      <c r="D9" s="52" t="s">
        <v>48</v>
      </c>
      <c r="E9" s="62">
        <v>4</v>
      </c>
      <c r="F9" s="54"/>
      <c r="G9" s="63" t="s">
        <v>49</v>
      </c>
      <c r="H9" s="57">
        <v>10</v>
      </c>
      <c r="I9" s="64" t="s">
        <v>51</v>
      </c>
      <c r="J9" s="58">
        <v>604</v>
      </c>
      <c r="K9" s="62"/>
      <c r="L9" s="60">
        <f>IF($C9=7,SUM($J9+$K9),)</f>
        <v>0</v>
      </c>
      <c r="M9" s="60">
        <f>IF($C9=5,SUM($J9+$K9),)</f>
        <v>0</v>
      </c>
      <c r="N9" s="60">
        <f>IF($C9=2,SUM($J9+$K9),)</f>
        <v>604</v>
      </c>
      <c r="O9" s="60">
        <f>IF($C9=1,SUM($J9+$K9),)</f>
        <v>0</v>
      </c>
      <c r="P9" s="61">
        <f t="shared" si="0"/>
        <v>604</v>
      </c>
    </row>
    <row r="10" spans="1:16" x14ac:dyDescent="0.2">
      <c r="A10" s="50">
        <v>3</v>
      </c>
      <c r="B10" s="51" t="s">
        <v>47</v>
      </c>
      <c r="C10" s="51">
        <v>2</v>
      </c>
      <c r="D10" s="52" t="s">
        <v>48</v>
      </c>
      <c r="E10" s="62">
        <v>6</v>
      </c>
      <c r="F10" s="54"/>
      <c r="G10" s="63" t="s">
        <v>49</v>
      </c>
      <c r="H10" s="57">
        <v>10</v>
      </c>
      <c r="I10" s="57">
        <v>19</v>
      </c>
      <c r="J10" s="58">
        <v>292</v>
      </c>
      <c r="K10" s="62"/>
      <c r="L10" s="60">
        <f>IF($C10=7,SUM($J10+$K10),)</f>
        <v>0</v>
      </c>
      <c r="M10" s="60">
        <f>IF($C10=5,SUM($J10+$K10),)</f>
        <v>0</v>
      </c>
      <c r="N10" s="60">
        <f>IF($C10=2,SUM($J10+$K10),)</f>
        <v>292</v>
      </c>
      <c r="O10" s="60">
        <f>IF($C10=1,SUM($J10+$K10),)</f>
        <v>0</v>
      </c>
      <c r="P10" s="61">
        <f t="shared" si="0"/>
        <v>292</v>
      </c>
    </row>
    <row r="11" spans="1:16" x14ac:dyDescent="0.2">
      <c r="A11" s="50">
        <v>4</v>
      </c>
      <c r="B11" s="51" t="s">
        <v>47</v>
      </c>
      <c r="C11" s="51">
        <v>2</v>
      </c>
      <c r="D11" s="52" t="s">
        <v>48</v>
      </c>
      <c r="E11" s="62">
        <v>8</v>
      </c>
      <c r="F11" s="52">
        <v>10</v>
      </c>
      <c r="G11" s="52" t="s">
        <v>49</v>
      </c>
      <c r="H11" s="57">
        <v>10</v>
      </c>
      <c r="I11" s="57" t="s">
        <v>52</v>
      </c>
      <c r="J11" s="58">
        <v>361</v>
      </c>
      <c r="K11" s="62">
        <v>162</v>
      </c>
      <c r="L11" s="60">
        <f>IF($C11=7,SUM($J11+$K11),)</f>
        <v>0</v>
      </c>
      <c r="M11" s="60">
        <f>IF($C11=5,SUM($J11+$K11),)</f>
        <v>0</v>
      </c>
      <c r="N11" s="60">
        <f>IF($C11=2,SUM($J11+$K11),)</f>
        <v>523</v>
      </c>
      <c r="O11" s="60">
        <f>IF($C11=1,SUM($J11+$K11),)</f>
        <v>0</v>
      </c>
      <c r="P11" s="61">
        <f t="shared" si="0"/>
        <v>523</v>
      </c>
    </row>
    <row r="12" spans="1:16" x14ac:dyDescent="0.2">
      <c r="A12" s="50">
        <v>5</v>
      </c>
      <c r="B12" s="51" t="s">
        <v>47</v>
      </c>
      <c r="C12" s="51">
        <v>2</v>
      </c>
      <c r="D12" s="52" t="s">
        <v>48</v>
      </c>
      <c r="E12" s="62">
        <v>27</v>
      </c>
      <c r="F12" s="54"/>
      <c r="G12" s="52" t="s">
        <v>49</v>
      </c>
      <c r="H12" s="57">
        <v>10</v>
      </c>
      <c r="I12" s="66" t="s">
        <v>44</v>
      </c>
      <c r="J12" s="58">
        <v>38</v>
      </c>
      <c r="K12" s="62">
        <v>68</v>
      </c>
      <c r="L12" s="60">
        <f>IF($C12=7,SUM($J12+$K12),)</f>
        <v>0</v>
      </c>
      <c r="M12" s="60">
        <f>IF($C12=5,SUM($J12+$K12),)</f>
        <v>0</v>
      </c>
      <c r="N12" s="60">
        <f>IF($C12=2,SUM($J12+$K12),)</f>
        <v>106</v>
      </c>
      <c r="O12" s="60">
        <f>IF($C12=1,SUM($J12+$K12),)</f>
        <v>0</v>
      </c>
      <c r="P12" s="61">
        <f t="shared" si="0"/>
        <v>106</v>
      </c>
    </row>
    <row r="13" spans="1:16" x14ac:dyDescent="0.2">
      <c r="A13" s="50">
        <v>6</v>
      </c>
      <c r="B13" s="51" t="s">
        <v>47</v>
      </c>
      <c r="C13" s="51">
        <v>2</v>
      </c>
      <c r="D13" s="52" t="s">
        <v>48</v>
      </c>
      <c r="E13" s="62">
        <v>29</v>
      </c>
      <c r="F13" s="54"/>
      <c r="G13" s="52" t="s">
        <v>49</v>
      </c>
      <c r="H13" s="57">
        <v>10</v>
      </c>
      <c r="I13" s="56" t="s">
        <v>53</v>
      </c>
      <c r="J13" s="58">
        <v>950</v>
      </c>
      <c r="K13" s="62">
        <v>69</v>
      </c>
      <c r="L13" s="60">
        <f>IF($C13=7,SUM($J13+$K13),)</f>
        <v>0</v>
      </c>
      <c r="M13" s="60">
        <f>IF($C13=5,SUM($J13+$K13),)</f>
        <v>0</v>
      </c>
      <c r="N13" s="60">
        <f>IF($C13=2,SUM($J13+$K13),)</f>
        <v>1019</v>
      </c>
      <c r="O13" s="60">
        <f>IF($C13=1,SUM($J13+$K13),)</f>
        <v>0</v>
      </c>
      <c r="P13" s="61">
        <f t="shared" si="0"/>
        <v>1019</v>
      </c>
    </row>
    <row r="14" spans="1:16" ht="22.5" x14ac:dyDescent="0.2">
      <c r="A14" s="50">
        <v>7</v>
      </c>
      <c r="B14" s="51" t="s">
        <v>47</v>
      </c>
      <c r="C14" s="51">
        <v>2</v>
      </c>
      <c r="D14" s="52" t="s">
        <v>54</v>
      </c>
      <c r="E14" s="62">
        <v>6</v>
      </c>
      <c r="F14" s="54"/>
      <c r="G14" s="55" t="s">
        <v>49</v>
      </c>
      <c r="H14" s="56">
        <v>10</v>
      </c>
      <c r="I14" s="67" t="s">
        <v>55</v>
      </c>
      <c r="J14" s="58">
        <v>933</v>
      </c>
      <c r="K14" s="62">
        <v>75</v>
      </c>
      <c r="L14" s="60">
        <f>IF($C14=7,SUM($J14+$K14),)</f>
        <v>0</v>
      </c>
      <c r="M14" s="60">
        <f>IF($C14=5,SUM($J14+$K14),)</f>
        <v>0</v>
      </c>
      <c r="N14" s="60">
        <f>IF($C14=2,SUM($J14+$K14),)</f>
        <v>1008</v>
      </c>
      <c r="O14" s="60">
        <f>IF($C14=1,SUM($J14+$K14),)</f>
        <v>0</v>
      </c>
      <c r="P14" s="61">
        <f t="shared" si="0"/>
        <v>1008</v>
      </c>
    </row>
    <row r="15" spans="1:16" x14ac:dyDescent="0.2">
      <c r="A15" s="50">
        <v>8</v>
      </c>
      <c r="B15" s="51" t="s">
        <v>47</v>
      </c>
      <c r="C15" s="51">
        <v>2</v>
      </c>
      <c r="D15" s="52" t="s">
        <v>54</v>
      </c>
      <c r="E15" s="62">
        <v>8</v>
      </c>
      <c r="F15" s="54"/>
      <c r="G15" s="55"/>
      <c r="H15" s="56"/>
      <c r="I15" s="57"/>
      <c r="J15" s="58"/>
      <c r="K15" s="62">
        <v>64</v>
      </c>
      <c r="L15" s="60">
        <f>IF($C15=7,SUM($J15+$K15),)</f>
        <v>0</v>
      </c>
      <c r="M15" s="60">
        <f>IF($C15=5,SUM($J15+$K15),)</f>
        <v>0</v>
      </c>
      <c r="N15" s="60">
        <f>IF($C15=2,SUM($J15+$K15),)</f>
        <v>64</v>
      </c>
      <c r="O15" s="60">
        <f>IF($C15=1,SUM($J15+$K15),)</f>
        <v>0</v>
      </c>
      <c r="P15" s="61">
        <f t="shared" si="0"/>
        <v>64</v>
      </c>
    </row>
    <row r="16" spans="1:16" ht="56.25" x14ac:dyDescent="0.2">
      <c r="A16" s="50">
        <v>9</v>
      </c>
      <c r="B16" s="51" t="s">
        <v>47</v>
      </c>
      <c r="C16" s="51">
        <v>2</v>
      </c>
      <c r="D16" s="52" t="s">
        <v>54</v>
      </c>
      <c r="E16" s="62">
        <v>9</v>
      </c>
      <c r="F16" s="54"/>
      <c r="G16" s="55" t="s">
        <v>49</v>
      </c>
      <c r="H16" s="56">
        <v>10</v>
      </c>
      <c r="I16" s="67" t="s">
        <v>56</v>
      </c>
      <c r="J16" s="58">
        <v>1638</v>
      </c>
      <c r="K16" s="62">
        <v>73</v>
      </c>
      <c r="L16" s="60">
        <f>IF($C16=7,SUM($J16+$K16),)</f>
        <v>0</v>
      </c>
      <c r="M16" s="60">
        <f>IF($C16=5,SUM($J16+$K16),)</f>
        <v>0</v>
      </c>
      <c r="N16" s="60">
        <f>IF($C16=2,SUM($J16+$K16),)</f>
        <v>1711</v>
      </c>
      <c r="O16" s="60">
        <f>IF($C16=1,SUM($J16+$K16),)</f>
        <v>0</v>
      </c>
      <c r="P16" s="61">
        <f t="shared" si="0"/>
        <v>1711</v>
      </c>
    </row>
    <row r="17" spans="1:16" x14ac:dyDescent="0.2">
      <c r="A17" s="50">
        <v>10</v>
      </c>
      <c r="B17" s="51" t="s">
        <v>47</v>
      </c>
      <c r="C17" s="51">
        <v>2</v>
      </c>
      <c r="D17" s="52" t="s">
        <v>54</v>
      </c>
      <c r="E17" s="59">
        <v>13</v>
      </c>
      <c r="F17" s="54"/>
      <c r="G17" s="55"/>
      <c r="H17" s="56"/>
      <c r="I17" s="57"/>
      <c r="J17" s="58"/>
      <c r="K17" s="62">
        <v>73</v>
      </c>
      <c r="L17" s="60">
        <f>IF($C17=7,SUM($J17+$K17),)</f>
        <v>0</v>
      </c>
      <c r="M17" s="60">
        <f>IF($C17=5,SUM($J17+$K17),)</f>
        <v>0</v>
      </c>
      <c r="N17" s="60">
        <f>IF($C17=2,SUM($J17+$K17),)</f>
        <v>73</v>
      </c>
      <c r="O17" s="60">
        <f>IF($C17=1,SUM($J17+$K17),)</f>
        <v>0</v>
      </c>
      <c r="P17" s="61">
        <f t="shared" si="0"/>
        <v>73</v>
      </c>
    </row>
    <row r="18" spans="1:16" x14ac:dyDescent="0.2">
      <c r="A18" s="50">
        <v>11</v>
      </c>
      <c r="B18" s="51" t="s">
        <v>47</v>
      </c>
      <c r="C18" s="51">
        <v>2</v>
      </c>
      <c r="D18" s="52" t="s">
        <v>54</v>
      </c>
      <c r="E18" s="62">
        <v>14</v>
      </c>
      <c r="F18" s="54"/>
      <c r="G18" s="55"/>
      <c r="H18" s="56"/>
      <c r="I18" s="57"/>
      <c r="J18" s="58"/>
      <c r="K18" s="62">
        <v>74</v>
      </c>
      <c r="L18" s="60">
        <f>IF($C18=7,SUM($J18+$K18),)</f>
        <v>0</v>
      </c>
      <c r="M18" s="60">
        <f>IF($C18=5,SUM($J18+$K18),)</f>
        <v>0</v>
      </c>
      <c r="N18" s="60">
        <f>IF($C18=2,SUM($J18+$K18),)</f>
        <v>74</v>
      </c>
      <c r="O18" s="60">
        <f>IF($C18=1,SUM($J18+$K18),)</f>
        <v>0</v>
      </c>
      <c r="P18" s="61">
        <f t="shared" si="0"/>
        <v>74</v>
      </c>
    </row>
    <row r="19" spans="1:16" x14ac:dyDescent="0.2">
      <c r="A19" s="50">
        <v>12</v>
      </c>
      <c r="B19" s="51" t="s">
        <v>47</v>
      </c>
      <c r="C19" s="51">
        <v>2</v>
      </c>
      <c r="D19" s="52" t="s">
        <v>54</v>
      </c>
      <c r="E19" s="62">
        <v>15</v>
      </c>
      <c r="F19" s="54"/>
      <c r="G19" s="55"/>
      <c r="H19" s="56"/>
      <c r="I19" s="57"/>
      <c r="J19" s="58"/>
      <c r="K19" s="62">
        <v>247</v>
      </c>
      <c r="L19" s="60">
        <f>IF($C19=7,SUM($J19+$K19),)</f>
        <v>0</v>
      </c>
      <c r="M19" s="60">
        <f>IF($C19=5,SUM($J19+$K19),)</f>
        <v>0</v>
      </c>
      <c r="N19" s="60">
        <f>IF($C19=2,SUM($J19+$K19),)</f>
        <v>247</v>
      </c>
      <c r="O19" s="60">
        <f>IF($C19=1,SUM($J19+$K19),)</f>
        <v>0</v>
      </c>
      <c r="P19" s="61">
        <f t="shared" si="0"/>
        <v>247</v>
      </c>
    </row>
    <row r="20" spans="1:16" x14ac:dyDescent="0.2">
      <c r="A20" s="50">
        <v>13</v>
      </c>
      <c r="B20" s="51" t="s">
        <v>47</v>
      </c>
      <c r="C20" s="51">
        <v>2</v>
      </c>
      <c r="D20" s="52" t="s">
        <v>57</v>
      </c>
      <c r="E20" s="62"/>
      <c r="F20" s="54"/>
      <c r="G20" s="63" t="s">
        <v>58</v>
      </c>
      <c r="H20" s="57">
        <v>7</v>
      </c>
      <c r="I20" s="57" t="s">
        <v>59</v>
      </c>
      <c r="J20" s="58">
        <v>246</v>
      </c>
      <c r="K20" s="62"/>
      <c r="L20" s="60">
        <f>IF($C20=7,SUM($J20+$K20),)</f>
        <v>0</v>
      </c>
      <c r="M20" s="60">
        <f>IF($C20=5,SUM($J20+$K20),)</f>
        <v>0</v>
      </c>
      <c r="N20" s="60">
        <f>IF($C20=2,SUM($J20+$K20),)</f>
        <v>246</v>
      </c>
      <c r="O20" s="60">
        <f>IF($C20=1,SUM($J20+$K20),)</f>
        <v>0</v>
      </c>
      <c r="P20" s="61">
        <f t="shared" si="0"/>
        <v>246</v>
      </c>
    </row>
    <row r="21" spans="1:16" x14ac:dyDescent="0.2">
      <c r="A21" s="50">
        <v>14</v>
      </c>
      <c r="B21" s="51" t="s">
        <v>47</v>
      </c>
      <c r="C21" s="51">
        <v>2</v>
      </c>
      <c r="D21" s="52" t="s">
        <v>60</v>
      </c>
      <c r="E21" s="62">
        <v>6</v>
      </c>
      <c r="F21" s="54"/>
      <c r="G21" s="63" t="s">
        <v>61</v>
      </c>
      <c r="H21" s="57">
        <v>6</v>
      </c>
      <c r="I21" s="57" t="s">
        <v>29</v>
      </c>
      <c r="J21" s="58">
        <v>472</v>
      </c>
      <c r="K21" s="62"/>
      <c r="L21" s="60">
        <f>IF($C21=7,SUM($J21+$K21),)</f>
        <v>0</v>
      </c>
      <c r="M21" s="60">
        <f>IF($C21=5,SUM($J21+$K21),)</f>
        <v>0</v>
      </c>
      <c r="N21" s="60">
        <f>IF($C21=2,SUM($J21+$K21),)</f>
        <v>472</v>
      </c>
      <c r="O21" s="60">
        <f>IF($C21=1,SUM($J21+$K21),)</f>
        <v>0</v>
      </c>
      <c r="P21" s="61">
        <f t="shared" si="0"/>
        <v>472</v>
      </c>
    </row>
    <row r="22" spans="1:16" x14ac:dyDescent="0.2">
      <c r="A22" s="50">
        <v>15</v>
      </c>
      <c r="B22" s="51" t="s">
        <v>47</v>
      </c>
      <c r="C22" s="51">
        <v>2</v>
      </c>
      <c r="D22" s="52" t="s">
        <v>62</v>
      </c>
      <c r="E22" s="62">
        <v>82</v>
      </c>
      <c r="F22" s="54"/>
      <c r="G22" s="63" t="s">
        <v>49</v>
      </c>
      <c r="H22" s="57">
        <v>11</v>
      </c>
      <c r="I22" s="57"/>
      <c r="J22" s="58"/>
      <c r="K22" s="62">
        <v>63</v>
      </c>
      <c r="L22" s="60">
        <f>IF($C22=7,SUM($J22+$K22),)</f>
        <v>0</v>
      </c>
      <c r="M22" s="60">
        <f>IF($C22=5,SUM($J22+$K22),)</f>
        <v>0</v>
      </c>
      <c r="N22" s="60">
        <f>IF($C22=2,SUM($J22+$K22),)</f>
        <v>63</v>
      </c>
      <c r="O22" s="60">
        <f>IF($C22=1,SUM($J22+$K22),)</f>
        <v>0</v>
      </c>
      <c r="P22" s="61">
        <f t="shared" si="0"/>
        <v>63</v>
      </c>
    </row>
    <row r="23" spans="1:16" x14ac:dyDescent="0.2">
      <c r="A23" s="50">
        <v>16</v>
      </c>
      <c r="B23" s="51" t="s">
        <v>47</v>
      </c>
      <c r="C23" s="51">
        <v>2</v>
      </c>
      <c r="D23" s="52" t="s">
        <v>62</v>
      </c>
      <c r="E23" s="62">
        <v>84</v>
      </c>
      <c r="F23" s="54"/>
      <c r="G23" s="63" t="s">
        <v>49</v>
      </c>
      <c r="H23" s="57">
        <v>11</v>
      </c>
      <c r="I23" s="57" t="s">
        <v>63</v>
      </c>
      <c r="J23" s="58"/>
      <c r="K23" s="62">
        <v>64</v>
      </c>
      <c r="L23" s="60">
        <f>IF($C23=7,SUM($J23+$K23),)</f>
        <v>0</v>
      </c>
      <c r="M23" s="60">
        <f>IF($C23=5,SUM($J23+$K23),)</f>
        <v>0</v>
      </c>
      <c r="N23" s="60">
        <f>IF($C23=2,SUM($J23+$K23),)</f>
        <v>64</v>
      </c>
      <c r="O23" s="60">
        <f>IF($C23=1,SUM($J23+$K23),)</f>
        <v>0</v>
      </c>
      <c r="P23" s="61">
        <f t="shared" si="0"/>
        <v>64</v>
      </c>
    </row>
    <row r="24" spans="1:16" x14ac:dyDescent="0.2">
      <c r="A24" s="50">
        <v>17</v>
      </c>
      <c r="B24" s="51" t="s">
        <v>47</v>
      </c>
      <c r="C24" s="51">
        <v>2</v>
      </c>
      <c r="D24" s="52" t="s">
        <v>62</v>
      </c>
      <c r="E24" s="62">
        <v>96</v>
      </c>
      <c r="F24" s="54"/>
      <c r="G24" s="63" t="s">
        <v>49</v>
      </c>
      <c r="H24" s="57">
        <v>11</v>
      </c>
      <c r="I24" s="57" t="s">
        <v>64</v>
      </c>
      <c r="J24" s="58">
        <v>1153</v>
      </c>
      <c r="K24" s="62">
        <v>179</v>
      </c>
      <c r="L24" s="60">
        <f>IF($C24=7,SUM($J24+$K24),)</f>
        <v>0</v>
      </c>
      <c r="M24" s="60">
        <f>IF($C24=5,SUM($J24+$K24),)</f>
        <v>0</v>
      </c>
      <c r="N24" s="60">
        <f>IF($C24=2,SUM($J24+$K24),)</f>
        <v>1332</v>
      </c>
      <c r="O24" s="60">
        <f>IF($C24=1,SUM($J24+$K24),)</f>
        <v>0</v>
      </c>
      <c r="P24" s="61">
        <f t="shared" si="0"/>
        <v>1332</v>
      </c>
    </row>
    <row r="25" spans="1:16" x14ac:dyDescent="0.2">
      <c r="A25" s="50">
        <v>18</v>
      </c>
      <c r="B25" s="51" t="s">
        <v>47</v>
      </c>
      <c r="C25" s="51">
        <v>2</v>
      </c>
      <c r="D25" s="52" t="s">
        <v>65</v>
      </c>
      <c r="E25" s="62">
        <v>152</v>
      </c>
      <c r="F25" s="54"/>
      <c r="G25" s="63" t="s">
        <v>49</v>
      </c>
      <c r="H25" s="57">
        <v>10</v>
      </c>
      <c r="I25" s="64" t="s">
        <v>66</v>
      </c>
      <c r="J25" s="58">
        <v>730</v>
      </c>
      <c r="K25" s="62"/>
      <c r="L25" s="60">
        <f>IF($C25=7,SUM($J25+$K25),)</f>
        <v>0</v>
      </c>
      <c r="M25" s="60">
        <f>IF($C25=5,SUM($J25+$K25),)</f>
        <v>0</v>
      </c>
      <c r="N25" s="60">
        <f>IF($C25=2,SUM($J25+$K25),)</f>
        <v>730</v>
      </c>
      <c r="O25" s="60">
        <f>IF($C25=1,SUM($J25+$K25),)</f>
        <v>0</v>
      </c>
      <c r="P25" s="61">
        <f t="shared" si="0"/>
        <v>730</v>
      </c>
    </row>
    <row r="26" spans="1:16" x14ac:dyDescent="0.2">
      <c r="A26" s="50">
        <v>19</v>
      </c>
      <c r="B26" s="51" t="s">
        <v>47</v>
      </c>
      <c r="C26" s="51">
        <v>2</v>
      </c>
      <c r="D26" s="52" t="s">
        <v>65</v>
      </c>
      <c r="E26" s="62">
        <v>173</v>
      </c>
      <c r="F26" s="54"/>
      <c r="G26" s="63" t="s">
        <v>49</v>
      </c>
      <c r="H26" s="57">
        <v>10</v>
      </c>
      <c r="I26" s="64" t="s">
        <v>67</v>
      </c>
      <c r="J26" s="58">
        <v>4024</v>
      </c>
      <c r="K26" s="62"/>
      <c r="L26" s="60">
        <f>IF($C26=7,SUM($J26+$K26),)</f>
        <v>0</v>
      </c>
      <c r="M26" s="60">
        <f>IF($C26=5,SUM($J26+$K26),)</f>
        <v>0</v>
      </c>
      <c r="N26" s="60">
        <f>IF($C26=2,SUM($J26+$K26),)</f>
        <v>4024</v>
      </c>
      <c r="O26" s="60">
        <f>IF($C26=1,SUM($J26+$K26),)</f>
        <v>0</v>
      </c>
      <c r="P26" s="61">
        <f t="shared" si="0"/>
        <v>4024</v>
      </c>
    </row>
    <row r="27" spans="1:16" x14ac:dyDescent="0.2">
      <c r="A27" s="50">
        <v>20</v>
      </c>
      <c r="B27" s="51" t="s">
        <v>47</v>
      </c>
      <c r="C27" s="51">
        <v>2</v>
      </c>
      <c r="D27" s="52" t="s">
        <v>65</v>
      </c>
      <c r="E27" s="62">
        <v>182</v>
      </c>
      <c r="F27" s="54"/>
      <c r="G27" s="63" t="s">
        <v>49</v>
      </c>
      <c r="H27" s="57">
        <v>11</v>
      </c>
      <c r="I27" s="57" t="s">
        <v>68</v>
      </c>
      <c r="J27" s="58">
        <v>6845</v>
      </c>
      <c r="K27" s="62">
        <v>92</v>
      </c>
      <c r="L27" s="60">
        <f>IF($C27=7,SUM($J27+$K27),)</f>
        <v>0</v>
      </c>
      <c r="M27" s="60">
        <f>IF($C27=5,SUM($J27+$K27),)</f>
        <v>0</v>
      </c>
      <c r="N27" s="60">
        <f>IF($C27=2,SUM($J27+$K27),)</f>
        <v>6937</v>
      </c>
      <c r="O27" s="60">
        <f>IF($C27=1,SUM($J27+$K27),)</f>
        <v>0</v>
      </c>
      <c r="P27" s="61">
        <f t="shared" si="0"/>
        <v>6937</v>
      </c>
    </row>
    <row r="28" spans="1:16" x14ac:dyDescent="0.2">
      <c r="A28" s="50">
        <v>21</v>
      </c>
      <c r="B28" s="51" t="s">
        <v>47</v>
      </c>
      <c r="C28" s="51">
        <v>2</v>
      </c>
      <c r="D28" s="52" t="s">
        <v>65</v>
      </c>
      <c r="E28" s="62">
        <v>184</v>
      </c>
      <c r="F28" s="54"/>
      <c r="G28" s="63"/>
      <c r="H28" s="57"/>
      <c r="I28" s="57"/>
      <c r="J28" s="58"/>
      <c r="K28" s="62">
        <v>89</v>
      </c>
      <c r="L28" s="60">
        <f>IF($C28=7,SUM($J28+$K28),)</f>
        <v>0</v>
      </c>
      <c r="M28" s="60">
        <f>IF($C28=5,SUM($J28+$K28),)</f>
        <v>0</v>
      </c>
      <c r="N28" s="60">
        <f>IF($C28=2,SUM($J28+$K28),)</f>
        <v>89</v>
      </c>
      <c r="O28" s="60">
        <f>IF($C28=1,SUM($J28+$K28),)</f>
        <v>0</v>
      </c>
      <c r="P28" s="61">
        <f t="shared" si="0"/>
        <v>89</v>
      </c>
    </row>
    <row r="29" spans="1:16" x14ac:dyDescent="0.2">
      <c r="A29" s="50">
        <v>22</v>
      </c>
      <c r="B29" s="51" t="s">
        <v>47</v>
      </c>
      <c r="C29" s="51">
        <v>2</v>
      </c>
      <c r="D29" s="52" t="s">
        <v>69</v>
      </c>
      <c r="E29" s="62">
        <v>25</v>
      </c>
      <c r="F29" s="54" t="s">
        <v>70</v>
      </c>
      <c r="G29" s="63" t="s">
        <v>49</v>
      </c>
      <c r="H29" s="57">
        <v>20</v>
      </c>
      <c r="I29" s="57">
        <v>23</v>
      </c>
      <c r="J29" s="58">
        <v>816</v>
      </c>
      <c r="K29" s="62"/>
      <c r="L29" s="60">
        <f>IF($C29=7,SUM($J29+$K29),)</f>
        <v>0</v>
      </c>
      <c r="M29" s="60">
        <f>IF($C29=5,SUM($J29+$K29),)</f>
        <v>0</v>
      </c>
      <c r="N29" s="60">
        <f>IF($C29=2,SUM($J29+$K29),)</f>
        <v>816</v>
      </c>
      <c r="O29" s="60">
        <f>IF($C29=1,SUM($J29+$K29),)</f>
        <v>0</v>
      </c>
      <c r="P29" s="61">
        <f t="shared" si="0"/>
        <v>816</v>
      </c>
    </row>
    <row r="30" spans="1:16" x14ac:dyDescent="0.2">
      <c r="A30" s="50">
        <v>23</v>
      </c>
      <c r="B30" s="51" t="s">
        <v>47</v>
      </c>
      <c r="C30" s="51">
        <v>2</v>
      </c>
      <c r="D30" s="52" t="s">
        <v>71</v>
      </c>
      <c r="E30" s="59">
        <v>13</v>
      </c>
      <c r="F30" s="54"/>
      <c r="G30" s="63"/>
      <c r="H30" s="57"/>
      <c r="I30" s="57"/>
      <c r="J30" s="58"/>
      <c r="K30" s="62">
        <v>83</v>
      </c>
      <c r="L30" s="60">
        <f>IF($C30=7,SUM($J30+$K30),)</f>
        <v>0</v>
      </c>
      <c r="M30" s="60">
        <f>IF($C30=5,SUM($J30+$K30),)</f>
        <v>0</v>
      </c>
      <c r="N30" s="60">
        <f>IF($C30=2,SUM($J30+$K30),)</f>
        <v>83</v>
      </c>
      <c r="O30" s="60">
        <f>IF($C30=1,SUM($J30+$K30),)</f>
        <v>0</v>
      </c>
      <c r="P30" s="61">
        <f t="shared" si="0"/>
        <v>83</v>
      </c>
    </row>
    <row r="31" spans="1:16" x14ac:dyDescent="0.2">
      <c r="A31" s="50">
        <v>24</v>
      </c>
      <c r="B31" s="51" t="s">
        <v>47</v>
      </c>
      <c r="C31" s="51">
        <v>2</v>
      </c>
      <c r="D31" s="52" t="s">
        <v>71</v>
      </c>
      <c r="E31" s="62">
        <v>16</v>
      </c>
      <c r="F31" s="54"/>
      <c r="G31" s="63" t="s">
        <v>61</v>
      </c>
      <c r="H31" s="57">
        <v>1</v>
      </c>
      <c r="I31" s="64" t="s">
        <v>72</v>
      </c>
      <c r="J31" s="58">
        <v>320</v>
      </c>
      <c r="K31" s="62">
        <v>123</v>
      </c>
      <c r="L31" s="60">
        <f>IF($C31=7,SUM($J31+$K31),)</f>
        <v>0</v>
      </c>
      <c r="M31" s="60">
        <f>IF($C31=5,SUM($J31+$K31),)</f>
        <v>0</v>
      </c>
      <c r="N31" s="60">
        <f>IF($C31=2,SUM($J31+$K31),)</f>
        <v>443</v>
      </c>
      <c r="O31" s="60">
        <f>IF($C31=1,SUM($J31+$K31),)</f>
        <v>0</v>
      </c>
      <c r="P31" s="61">
        <f t="shared" si="0"/>
        <v>443</v>
      </c>
    </row>
    <row r="32" spans="1:16" x14ac:dyDescent="0.2">
      <c r="A32" s="50">
        <v>25</v>
      </c>
      <c r="B32" s="51" t="s">
        <v>47</v>
      </c>
      <c r="C32" s="51">
        <v>2</v>
      </c>
      <c r="D32" s="52" t="s">
        <v>71</v>
      </c>
      <c r="E32" s="62">
        <v>18</v>
      </c>
      <c r="F32" s="54"/>
      <c r="G32" s="63" t="s">
        <v>61</v>
      </c>
      <c r="H32" s="57">
        <v>1</v>
      </c>
      <c r="I32" s="57" t="s">
        <v>73</v>
      </c>
      <c r="J32" s="58">
        <v>383</v>
      </c>
      <c r="K32" s="62">
        <v>183</v>
      </c>
      <c r="L32" s="60">
        <f>IF($C32=7,SUM($J32+$K32),)</f>
        <v>0</v>
      </c>
      <c r="M32" s="60">
        <f>IF($C32=5,SUM($J32+$K32),)</f>
        <v>0</v>
      </c>
      <c r="N32" s="60">
        <f>IF($C32=2,SUM($J32+$K32),)</f>
        <v>566</v>
      </c>
      <c r="O32" s="60">
        <f>IF($C32=1,SUM($J32+$K32),)</f>
        <v>0</v>
      </c>
      <c r="P32" s="61">
        <f t="shared" si="0"/>
        <v>566</v>
      </c>
    </row>
    <row r="33" spans="1:16" x14ac:dyDescent="0.2">
      <c r="A33" s="50">
        <v>26</v>
      </c>
      <c r="B33" s="51" t="s">
        <v>47</v>
      </c>
      <c r="C33" s="51">
        <v>2</v>
      </c>
      <c r="D33" s="52" t="s">
        <v>71</v>
      </c>
      <c r="E33" s="62">
        <v>24</v>
      </c>
      <c r="F33" s="54"/>
      <c r="G33" s="63" t="s">
        <v>61</v>
      </c>
      <c r="H33" s="57"/>
      <c r="I33" s="57"/>
      <c r="J33" s="58"/>
      <c r="K33" s="62">
        <v>34</v>
      </c>
      <c r="L33" s="60">
        <f>IF($C33=7,SUM($J33+$K33),)</f>
        <v>0</v>
      </c>
      <c r="M33" s="60">
        <f>IF($C33=5,SUM($J33+$K33),)</f>
        <v>0</v>
      </c>
      <c r="N33" s="60">
        <f>IF($C33=2,SUM($J33+$K33),)</f>
        <v>34</v>
      </c>
      <c r="O33" s="60">
        <f>IF($C33=1,SUM($J33+$K33),)</f>
        <v>0</v>
      </c>
      <c r="P33" s="61">
        <f t="shared" si="0"/>
        <v>34</v>
      </c>
    </row>
    <row r="34" spans="1:16" x14ac:dyDescent="0.2">
      <c r="A34" s="50">
        <v>27</v>
      </c>
      <c r="B34" s="51" t="s">
        <v>47</v>
      </c>
      <c r="C34" s="51">
        <v>2</v>
      </c>
      <c r="D34" s="52" t="s">
        <v>71</v>
      </c>
      <c r="E34" s="62">
        <v>25</v>
      </c>
      <c r="F34" s="54"/>
      <c r="G34" s="63" t="s">
        <v>61</v>
      </c>
      <c r="H34" s="57">
        <v>1</v>
      </c>
      <c r="I34" s="64" t="s">
        <v>74</v>
      </c>
      <c r="J34" s="58">
        <v>506</v>
      </c>
      <c r="K34" s="62">
        <v>140</v>
      </c>
      <c r="L34" s="60">
        <f>IF($C34=7,SUM($J34+$K34),)</f>
        <v>0</v>
      </c>
      <c r="M34" s="60">
        <f>IF($C34=5,SUM($J34+$K34),)</f>
        <v>0</v>
      </c>
      <c r="N34" s="60">
        <f>IF($C34=2,SUM($J34+$K34),)</f>
        <v>646</v>
      </c>
      <c r="O34" s="60">
        <f>IF($C34=1,SUM($J34+$K34),)</f>
        <v>0</v>
      </c>
      <c r="P34" s="61">
        <f t="shared" si="0"/>
        <v>646</v>
      </c>
    </row>
    <row r="35" spans="1:16" x14ac:dyDescent="0.2">
      <c r="A35" s="50">
        <v>28</v>
      </c>
      <c r="B35" s="51" t="s">
        <v>47</v>
      </c>
      <c r="C35" s="51">
        <v>2</v>
      </c>
      <c r="D35" s="52" t="s">
        <v>71</v>
      </c>
      <c r="E35" s="62">
        <v>26</v>
      </c>
      <c r="F35" s="54"/>
      <c r="G35" s="63" t="s">
        <v>61</v>
      </c>
      <c r="H35" s="57">
        <v>1</v>
      </c>
      <c r="I35" s="64"/>
      <c r="J35" s="58"/>
      <c r="K35" s="62">
        <v>78</v>
      </c>
      <c r="L35" s="60">
        <f>IF($C35=7,SUM($J35+$K35),)</f>
        <v>0</v>
      </c>
      <c r="M35" s="60">
        <f>IF($C35=5,SUM($J35+$K35),)</f>
        <v>0</v>
      </c>
      <c r="N35" s="60">
        <f>IF($C35=2,SUM($J35+$K35),)</f>
        <v>78</v>
      </c>
      <c r="O35" s="60">
        <f>IF($C35=1,SUM($J35+$K35),)</f>
        <v>0</v>
      </c>
      <c r="P35" s="61">
        <f t="shared" si="0"/>
        <v>78</v>
      </c>
    </row>
    <row r="36" spans="1:16" x14ac:dyDescent="0.2">
      <c r="A36" s="50">
        <v>29</v>
      </c>
      <c r="B36" s="51" t="s">
        <v>47</v>
      </c>
      <c r="C36" s="51">
        <v>2</v>
      </c>
      <c r="D36" s="52" t="s">
        <v>75</v>
      </c>
      <c r="E36" s="62">
        <v>4</v>
      </c>
      <c r="F36" s="54"/>
      <c r="G36" s="63" t="s">
        <v>58</v>
      </c>
      <c r="H36" s="57">
        <v>4</v>
      </c>
      <c r="I36" s="57">
        <v>31</v>
      </c>
      <c r="J36" s="58"/>
      <c r="K36" s="62">
        <v>112</v>
      </c>
      <c r="L36" s="60">
        <f>IF($C36=7,SUM($J36+$K36),)</f>
        <v>0</v>
      </c>
      <c r="M36" s="60">
        <f>IF($C36=5,SUM($J36+$K36),)</f>
        <v>0</v>
      </c>
      <c r="N36" s="60">
        <f>IF($C36=2,SUM($J36+$K36),)</f>
        <v>112</v>
      </c>
      <c r="O36" s="60">
        <f>IF($C36=1,SUM($J36+$K36),)</f>
        <v>0</v>
      </c>
      <c r="P36" s="61">
        <f t="shared" si="0"/>
        <v>112</v>
      </c>
    </row>
    <row r="37" spans="1:16" x14ac:dyDescent="0.2">
      <c r="A37" s="50">
        <v>30</v>
      </c>
      <c r="B37" s="51" t="s">
        <v>47</v>
      </c>
      <c r="C37" s="51">
        <v>2</v>
      </c>
      <c r="D37" s="52" t="s">
        <v>75</v>
      </c>
      <c r="E37" s="62">
        <v>6</v>
      </c>
      <c r="F37" s="54"/>
      <c r="G37" s="63" t="s">
        <v>58</v>
      </c>
      <c r="H37" s="57">
        <v>4</v>
      </c>
      <c r="I37" s="57" t="s">
        <v>76</v>
      </c>
      <c r="J37" s="58">
        <v>66</v>
      </c>
      <c r="K37" s="62">
        <v>85</v>
      </c>
      <c r="L37" s="60">
        <f>IF($C37=7,SUM($J37+$K37),)</f>
        <v>0</v>
      </c>
      <c r="M37" s="60">
        <f>IF($C37=5,SUM($J37+$K37),)</f>
        <v>0</v>
      </c>
      <c r="N37" s="60">
        <f>IF($C37=2,SUM($J37+$K37),)</f>
        <v>151</v>
      </c>
      <c r="O37" s="60">
        <f>IF($C37=1,SUM($J37+$K37),)</f>
        <v>0</v>
      </c>
      <c r="P37" s="61">
        <f t="shared" si="0"/>
        <v>151</v>
      </c>
    </row>
    <row r="38" spans="1:16" x14ac:dyDescent="0.2">
      <c r="A38" s="50">
        <v>31</v>
      </c>
      <c r="B38" s="51" t="s">
        <v>47</v>
      </c>
      <c r="C38" s="51">
        <v>2</v>
      </c>
      <c r="D38" s="52" t="s">
        <v>75</v>
      </c>
      <c r="E38" s="62">
        <v>8</v>
      </c>
      <c r="F38" s="54"/>
      <c r="G38" s="63" t="s">
        <v>58</v>
      </c>
      <c r="H38" s="57">
        <v>4</v>
      </c>
      <c r="I38" s="57"/>
      <c r="J38" s="58"/>
      <c r="K38" s="62">
        <v>68</v>
      </c>
      <c r="L38" s="60">
        <f>IF($C38=7,SUM($J38+$K38),)</f>
        <v>0</v>
      </c>
      <c r="M38" s="60">
        <f>IF($C38=5,SUM($J38+$K38),)</f>
        <v>0</v>
      </c>
      <c r="N38" s="60">
        <f>IF($C38=2,SUM($J38+$K38),)</f>
        <v>68</v>
      </c>
      <c r="O38" s="60">
        <f>IF($C38=1,SUM($J38+$K38),)</f>
        <v>0</v>
      </c>
      <c r="P38" s="61">
        <f t="shared" si="0"/>
        <v>68</v>
      </c>
    </row>
    <row r="39" spans="1:16" x14ac:dyDescent="0.2">
      <c r="A39" s="50">
        <v>32</v>
      </c>
      <c r="B39" s="51" t="s">
        <v>47</v>
      </c>
      <c r="C39" s="51">
        <v>2</v>
      </c>
      <c r="D39" s="52" t="s">
        <v>75</v>
      </c>
      <c r="E39" s="62">
        <v>10</v>
      </c>
      <c r="F39" s="54"/>
      <c r="G39" s="63" t="s">
        <v>58</v>
      </c>
      <c r="H39" s="57">
        <v>4</v>
      </c>
      <c r="I39" s="57" t="s">
        <v>77</v>
      </c>
      <c r="J39" s="58">
        <v>416</v>
      </c>
      <c r="K39" s="62">
        <v>82</v>
      </c>
      <c r="L39" s="60">
        <f>IF($C39=7,SUM($J39+$K39),)</f>
        <v>0</v>
      </c>
      <c r="M39" s="60">
        <f>IF($C39=5,SUM($J39+$K39),)</f>
        <v>0</v>
      </c>
      <c r="N39" s="60">
        <f>IF($C39=2,SUM($J39+$K39),)</f>
        <v>498</v>
      </c>
      <c r="O39" s="60">
        <f>IF($C39=1,SUM($J39+$K39),)</f>
        <v>0</v>
      </c>
      <c r="P39" s="61">
        <f t="shared" si="0"/>
        <v>498</v>
      </c>
    </row>
    <row r="40" spans="1:16" x14ac:dyDescent="0.2">
      <c r="A40" s="50">
        <v>33</v>
      </c>
      <c r="B40" s="51" t="s">
        <v>47</v>
      </c>
      <c r="C40" s="51">
        <v>2</v>
      </c>
      <c r="D40" s="52" t="s">
        <v>75</v>
      </c>
      <c r="E40" s="62">
        <v>25</v>
      </c>
      <c r="F40" s="54" t="s">
        <v>70</v>
      </c>
      <c r="G40" s="63" t="s">
        <v>58</v>
      </c>
      <c r="H40" s="57">
        <v>5</v>
      </c>
      <c r="I40" s="57">
        <v>12.13</v>
      </c>
      <c r="J40" s="58">
        <v>672</v>
      </c>
      <c r="K40" s="62">
        <v>149</v>
      </c>
      <c r="L40" s="60">
        <f>IF($C40=7,SUM($J40+$K40),)</f>
        <v>0</v>
      </c>
      <c r="M40" s="60">
        <f>IF($C40=5,SUM($J40+$K40),)</f>
        <v>0</v>
      </c>
      <c r="N40" s="60">
        <f>IF($C40=2,SUM($J40+$K40),)</f>
        <v>821</v>
      </c>
      <c r="O40" s="60">
        <f>IF($C40=1,SUM($J40+$K40),)</f>
        <v>0</v>
      </c>
      <c r="P40" s="61">
        <f t="shared" si="0"/>
        <v>821</v>
      </c>
    </row>
    <row r="41" spans="1:16" x14ac:dyDescent="0.2">
      <c r="A41" s="50">
        <v>34</v>
      </c>
      <c r="B41" s="51" t="s">
        <v>47</v>
      </c>
      <c r="C41" s="51">
        <v>2</v>
      </c>
      <c r="D41" s="52" t="s">
        <v>75</v>
      </c>
      <c r="E41" s="62">
        <v>29</v>
      </c>
      <c r="F41" s="54"/>
      <c r="G41" s="63" t="s">
        <v>58</v>
      </c>
      <c r="H41" s="57">
        <v>5</v>
      </c>
      <c r="I41" s="68" t="s">
        <v>78</v>
      </c>
      <c r="J41" s="58">
        <v>228</v>
      </c>
      <c r="K41" s="62">
        <v>26</v>
      </c>
      <c r="L41" s="60">
        <f>IF($C41=7,SUM($J41+$K41),)</f>
        <v>0</v>
      </c>
      <c r="M41" s="60">
        <f>IF($C41=5,SUM($J41+$K41),)</f>
        <v>0</v>
      </c>
      <c r="N41" s="60">
        <f>IF($C41=2,SUM($J41+$K41),)</f>
        <v>254</v>
      </c>
      <c r="O41" s="60">
        <f>IF($C41=1,SUM($J41+$K41),)</f>
        <v>0</v>
      </c>
      <c r="P41" s="61">
        <f t="shared" si="0"/>
        <v>254</v>
      </c>
    </row>
    <row r="42" spans="1:16" x14ac:dyDescent="0.2">
      <c r="A42" s="50">
        <v>35</v>
      </c>
      <c r="B42" s="51" t="s">
        <v>47</v>
      </c>
      <c r="C42" s="51">
        <v>2</v>
      </c>
      <c r="D42" s="52" t="s">
        <v>75</v>
      </c>
      <c r="E42" s="62">
        <v>31</v>
      </c>
      <c r="F42" s="54"/>
      <c r="G42" s="63" t="s">
        <v>58</v>
      </c>
      <c r="H42" s="57">
        <v>5</v>
      </c>
      <c r="I42" s="69" t="s">
        <v>79</v>
      </c>
      <c r="J42" s="58">
        <v>169</v>
      </c>
      <c r="K42" s="62">
        <v>24</v>
      </c>
      <c r="L42" s="60">
        <f>IF($C42=7,SUM($J42+$K42),)</f>
        <v>0</v>
      </c>
      <c r="M42" s="60">
        <f>IF($C42=5,SUM($J42+$K42),)</f>
        <v>0</v>
      </c>
      <c r="N42" s="60">
        <f>IF($C42=2,SUM($J42+$K42),)</f>
        <v>193</v>
      </c>
      <c r="O42" s="60">
        <f>IF($C42=1,SUM($J42+$K42),)</f>
        <v>0</v>
      </c>
      <c r="P42" s="61">
        <f t="shared" si="0"/>
        <v>193</v>
      </c>
    </row>
    <row r="43" spans="1:16" x14ac:dyDescent="0.2">
      <c r="A43" s="50">
        <v>36</v>
      </c>
      <c r="B43" s="51" t="s">
        <v>47</v>
      </c>
      <c r="C43" s="51">
        <v>2</v>
      </c>
      <c r="D43" s="52" t="s">
        <v>75</v>
      </c>
      <c r="E43" s="62">
        <v>33</v>
      </c>
      <c r="F43" s="54"/>
      <c r="G43" s="63" t="s">
        <v>58</v>
      </c>
      <c r="H43" s="57">
        <v>5</v>
      </c>
      <c r="I43" s="69" t="s">
        <v>80</v>
      </c>
      <c r="J43" s="58">
        <v>319</v>
      </c>
      <c r="K43" s="62">
        <v>49</v>
      </c>
      <c r="L43" s="60">
        <f>IF($C43=7,SUM($J43+$K43),)</f>
        <v>0</v>
      </c>
      <c r="M43" s="60">
        <f>IF($C43=5,SUM($J43+$K43),)</f>
        <v>0</v>
      </c>
      <c r="N43" s="60">
        <f>IF($C43=2,SUM($J43+$K43),)</f>
        <v>368</v>
      </c>
      <c r="O43" s="60">
        <f>IF($C43=1,SUM($J43+$K43),)</f>
        <v>0</v>
      </c>
      <c r="P43" s="61">
        <f t="shared" si="0"/>
        <v>368</v>
      </c>
    </row>
    <row r="44" spans="1:16" x14ac:dyDescent="0.2">
      <c r="A44" s="50">
        <v>37</v>
      </c>
      <c r="B44" s="51" t="s">
        <v>47</v>
      </c>
      <c r="C44" s="51">
        <v>2</v>
      </c>
      <c r="D44" s="52" t="s">
        <v>75</v>
      </c>
      <c r="E44" s="62">
        <v>35</v>
      </c>
      <c r="F44" s="54"/>
      <c r="G44" s="63" t="s">
        <v>58</v>
      </c>
      <c r="H44" s="57">
        <v>5</v>
      </c>
      <c r="I44" s="68" t="s">
        <v>81</v>
      </c>
      <c r="J44" s="58">
        <v>251</v>
      </c>
      <c r="K44" s="62">
        <v>38</v>
      </c>
      <c r="L44" s="60">
        <f>IF($C44=7,SUM($J44+$K44),)</f>
        <v>0</v>
      </c>
      <c r="M44" s="60">
        <f>IF($C44=5,SUM($J44+$K44),)</f>
        <v>0</v>
      </c>
      <c r="N44" s="60">
        <f>IF($C44=2,SUM($J44+$K44),)</f>
        <v>289</v>
      </c>
      <c r="O44" s="60">
        <f>IF($C44=1,SUM($J44+$K44),)</f>
        <v>0</v>
      </c>
      <c r="P44" s="61">
        <f t="shared" si="0"/>
        <v>289</v>
      </c>
    </row>
    <row r="45" spans="1:16" x14ac:dyDescent="0.2">
      <c r="A45" s="50">
        <v>38</v>
      </c>
      <c r="B45" s="51" t="s">
        <v>47</v>
      </c>
      <c r="C45" s="51">
        <v>2</v>
      </c>
      <c r="D45" s="52" t="s">
        <v>75</v>
      </c>
      <c r="E45" s="62">
        <v>37</v>
      </c>
      <c r="F45" s="54"/>
      <c r="G45" s="63" t="s">
        <v>58</v>
      </c>
      <c r="H45" s="57">
        <v>5</v>
      </c>
      <c r="I45" s="69" t="s">
        <v>82</v>
      </c>
      <c r="J45" s="58">
        <v>267</v>
      </c>
      <c r="K45" s="62">
        <v>37</v>
      </c>
      <c r="L45" s="60">
        <f>IF($C45=7,SUM($J45+$K45),)</f>
        <v>0</v>
      </c>
      <c r="M45" s="60">
        <f>IF($C45=5,SUM($J45+$K45),)</f>
        <v>0</v>
      </c>
      <c r="N45" s="60">
        <f>IF($C45=2,SUM($J45+$K45),)</f>
        <v>304</v>
      </c>
      <c r="O45" s="60">
        <f>IF($C45=1,SUM($J45+$K45),)</f>
        <v>0</v>
      </c>
      <c r="P45" s="61">
        <f t="shared" si="0"/>
        <v>304</v>
      </c>
    </row>
    <row r="46" spans="1:16" x14ac:dyDescent="0.2">
      <c r="A46" s="50">
        <v>39</v>
      </c>
      <c r="B46" s="51" t="s">
        <v>47</v>
      </c>
      <c r="C46" s="51">
        <v>2</v>
      </c>
      <c r="D46" s="52" t="s">
        <v>75</v>
      </c>
      <c r="E46" s="62">
        <v>53</v>
      </c>
      <c r="F46" s="54"/>
      <c r="G46" s="63" t="s">
        <v>58</v>
      </c>
      <c r="H46" s="57">
        <v>5</v>
      </c>
      <c r="I46" s="57" t="s">
        <v>83</v>
      </c>
      <c r="J46" s="58">
        <v>245</v>
      </c>
      <c r="K46" s="62">
        <v>55</v>
      </c>
      <c r="L46" s="60">
        <f>IF($C46=7,SUM($J46+$K46),)</f>
        <v>0</v>
      </c>
      <c r="M46" s="60">
        <f>IF($C46=5,SUM($J46+$K46),)</f>
        <v>0</v>
      </c>
      <c r="N46" s="60">
        <f>IF($C46=2,SUM($J46+$K46),)</f>
        <v>300</v>
      </c>
      <c r="O46" s="60">
        <f>IF($C46=1,SUM($J46+$K46),)</f>
        <v>0</v>
      </c>
      <c r="P46" s="61">
        <f t="shared" si="0"/>
        <v>300</v>
      </c>
    </row>
    <row r="47" spans="1:16" x14ac:dyDescent="0.2">
      <c r="A47" s="50">
        <v>40</v>
      </c>
      <c r="B47" s="51" t="s">
        <v>47</v>
      </c>
      <c r="C47" s="51">
        <v>2</v>
      </c>
      <c r="D47" s="52" t="s">
        <v>75</v>
      </c>
      <c r="E47" s="62">
        <v>55</v>
      </c>
      <c r="F47" s="54"/>
      <c r="G47" s="63" t="s">
        <v>58</v>
      </c>
      <c r="H47" s="57">
        <v>5</v>
      </c>
      <c r="I47" s="57" t="s">
        <v>84</v>
      </c>
      <c r="J47" s="58">
        <v>311</v>
      </c>
      <c r="K47" s="62">
        <v>56</v>
      </c>
      <c r="L47" s="60">
        <f>IF($C47=7,SUM($J47+$K47),)</f>
        <v>0</v>
      </c>
      <c r="M47" s="60">
        <f>IF($C47=5,SUM($J47+$K47),)</f>
        <v>0</v>
      </c>
      <c r="N47" s="60">
        <f>IF($C47=2,SUM($J47+$K47),)</f>
        <v>367</v>
      </c>
      <c r="O47" s="60">
        <f>IF($C47=1,SUM($J47+$K47),)</f>
        <v>0</v>
      </c>
      <c r="P47" s="61">
        <f t="shared" si="0"/>
        <v>367</v>
      </c>
    </row>
    <row r="48" spans="1:16" x14ac:dyDescent="0.2">
      <c r="A48" s="50">
        <v>41</v>
      </c>
      <c r="B48" s="51" t="s">
        <v>47</v>
      </c>
      <c r="C48" s="51">
        <v>2</v>
      </c>
      <c r="D48" s="52" t="s">
        <v>75</v>
      </c>
      <c r="E48" s="62">
        <v>95</v>
      </c>
      <c r="F48" s="54"/>
      <c r="G48" s="63" t="s">
        <v>61</v>
      </c>
      <c r="H48" s="57">
        <v>6</v>
      </c>
      <c r="I48" s="57" t="s">
        <v>85</v>
      </c>
      <c r="J48" s="58">
        <v>383</v>
      </c>
      <c r="K48" s="62">
        <v>91</v>
      </c>
      <c r="L48" s="60">
        <f>IF($C48=7,SUM($J48+$K48),)</f>
        <v>0</v>
      </c>
      <c r="M48" s="60">
        <f>IF($C48=5,SUM($J48+$K48),)</f>
        <v>0</v>
      </c>
      <c r="N48" s="60">
        <f>IF($C48=2,SUM($J48+$K48),)</f>
        <v>474</v>
      </c>
      <c r="O48" s="60">
        <f>IF($C48=1,SUM($J48+$K48),)</f>
        <v>0</v>
      </c>
      <c r="P48" s="61">
        <f t="shared" si="0"/>
        <v>474</v>
      </c>
    </row>
    <row r="49" spans="1:16" x14ac:dyDescent="0.2">
      <c r="A49" s="50">
        <v>42</v>
      </c>
      <c r="B49" s="51" t="s">
        <v>47</v>
      </c>
      <c r="C49" s="51">
        <v>2</v>
      </c>
      <c r="D49" s="52" t="s">
        <v>75</v>
      </c>
      <c r="E49" s="62">
        <v>99</v>
      </c>
      <c r="F49" s="54"/>
      <c r="G49" s="63" t="s">
        <v>61</v>
      </c>
      <c r="H49" s="57">
        <v>6</v>
      </c>
      <c r="I49" s="67" t="s">
        <v>86</v>
      </c>
      <c r="J49" s="70">
        <v>431</v>
      </c>
      <c r="K49" s="71">
        <v>110</v>
      </c>
      <c r="L49" s="60">
        <f>IF($C49=7,SUM($J49+$K49),)</f>
        <v>0</v>
      </c>
      <c r="M49" s="60">
        <f>IF($C49=5,SUM($J49+$K49),)</f>
        <v>0</v>
      </c>
      <c r="N49" s="60">
        <f>IF($C49=2,SUM($J49+$K49),)</f>
        <v>541</v>
      </c>
      <c r="O49" s="60">
        <f>IF($C49=1,SUM($J49+$K49),)</f>
        <v>0</v>
      </c>
      <c r="P49" s="61">
        <f t="shared" si="0"/>
        <v>541</v>
      </c>
    </row>
    <row r="50" spans="1:16" ht="22.5" x14ac:dyDescent="0.2">
      <c r="A50" s="50">
        <v>43</v>
      </c>
      <c r="B50" s="51" t="s">
        <v>47</v>
      </c>
      <c r="C50" s="51">
        <v>2</v>
      </c>
      <c r="D50" s="52" t="s">
        <v>75</v>
      </c>
      <c r="E50" s="62">
        <v>117</v>
      </c>
      <c r="F50" s="54"/>
      <c r="G50" s="63" t="s">
        <v>61</v>
      </c>
      <c r="H50" s="57">
        <v>6</v>
      </c>
      <c r="I50" s="72" t="s">
        <v>87</v>
      </c>
      <c r="J50" s="70">
        <v>754</v>
      </c>
      <c r="K50" s="71"/>
      <c r="L50" s="60">
        <f>IF($C50=7,SUM($J50+$K50),)</f>
        <v>0</v>
      </c>
      <c r="M50" s="60">
        <f>IF($C50=5,SUM($J50+$K50),)</f>
        <v>0</v>
      </c>
      <c r="N50" s="60">
        <f>IF($C50=2,SUM($J50+$K50),)</f>
        <v>754</v>
      </c>
      <c r="O50" s="60">
        <f>IF($C50=1,SUM($J50+$K50),)</f>
        <v>0</v>
      </c>
      <c r="P50" s="61">
        <f t="shared" si="0"/>
        <v>754</v>
      </c>
    </row>
    <row r="51" spans="1:16" x14ac:dyDescent="0.2">
      <c r="A51" s="50">
        <v>44</v>
      </c>
      <c r="B51" s="51" t="s">
        <v>47</v>
      </c>
      <c r="C51" s="51">
        <v>2</v>
      </c>
      <c r="D51" s="52" t="s">
        <v>75</v>
      </c>
      <c r="E51" s="62">
        <v>118</v>
      </c>
      <c r="F51" s="54"/>
      <c r="G51" s="63" t="s">
        <v>61</v>
      </c>
      <c r="H51" s="57">
        <v>1</v>
      </c>
      <c r="I51" s="67">
        <v>61</v>
      </c>
      <c r="J51" s="70">
        <v>645</v>
      </c>
      <c r="K51" s="71">
        <v>72</v>
      </c>
      <c r="L51" s="60">
        <f>IF($C51=7,SUM($J51+$K51),)</f>
        <v>0</v>
      </c>
      <c r="M51" s="60">
        <f>IF($C51=5,SUM($J51+$K51),)</f>
        <v>0</v>
      </c>
      <c r="N51" s="60">
        <f>IF($C51=2,SUM($J51+$K51),)</f>
        <v>717</v>
      </c>
      <c r="O51" s="60">
        <f>IF($C51=1,SUM($J51+$K51),)</f>
        <v>0</v>
      </c>
      <c r="P51" s="61">
        <f t="shared" si="0"/>
        <v>717</v>
      </c>
    </row>
    <row r="52" spans="1:16" x14ac:dyDescent="0.2">
      <c r="A52" s="50">
        <v>45</v>
      </c>
      <c r="B52" s="51" t="s">
        <v>47</v>
      </c>
      <c r="C52" s="51">
        <v>2</v>
      </c>
      <c r="D52" s="52" t="s">
        <v>75</v>
      </c>
      <c r="E52" s="62">
        <v>145</v>
      </c>
      <c r="F52" s="54" t="s">
        <v>88</v>
      </c>
      <c r="G52" s="63" t="s">
        <v>61</v>
      </c>
      <c r="H52" s="57">
        <v>6</v>
      </c>
      <c r="I52" s="67">
        <v>28</v>
      </c>
      <c r="J52" s="58">
        <v>805</v>
      </c>
      <c r="K52" s="62"/>
      <c r="L52" s="60">
        <f>IF($C52=7,SUM($J52+$K52),)</f>
        <v>0</v>
      </c>
      <c r="M52" s="60">
        <f>IF($C52=5,SUM($J52+$K52),)</f>
        <v>0</v>
      </c>
      <c r="N52" s="60">
        <f>IF($C52=2,SUM($J52+$K52),)</f>
        <v>805</v>
      </c>
      <c r="O52" s="60">
        <f>IF($C52=1,SUM($J52+$K52),)</f>
        <v>0</v>
      </c>
      <c r="P52" s="61">
        <f t="shared" si="0"/>
        <v>805</v>
      </c>
    </row>
    <row r="53" spans="1:16" x14ac:dyDescent="0.2">
      <c r="A53" s="50">
        <v>46</v>
      </c>
      <c r="B53" s="51" t="s">
        <v>47</v>
      </c>
      <c r="C53" s="51">
        <v>2</v>
      </c>
      <c r="D53" s="52" t="s">
        <v>75</v>
      </c>
      <c r="E53" s="62">
        <v>157</v>
      </c>
      <c r="F53" s="54"/>
      <c r="G53" s="63" t="s">
        <v>61</v>
      </c>
      <c r="H53" s="57">
        <v>7</v>
      </c>
      <c r="I53" s="67" t="s">
        <v>89</v>
      </c>
      <c r="J53" s="58">
        <v>919</v>
      </c>
      <c r="K53" s="62">
        <v>60</v>
      </c>
      <c r="L53" s="60">
        <f>IF($C53=7,SUM($J53+$K53),)</f>
        <v>0</v>
      </c>
      <c r="M53" s="60">
        <f>IF($C53=5,SUM($J53+$K53),)</f>
        <v>0</v>
      </c>
      <c r="N53" s="60">
        <f>IF($C53=2,SUM($J53+$K53),)</f>
        <v>979</v>
      </c>
      <c r="O53" s="60">
        <f>IF($C53=1,SUM($J53+$K53),)</f>
        <v>0</v>
      </c>
      <c r="P53" s="61">
        <f t="shared" si="0"/>
        <v>979</v>
      </c>
    </row>
    <row r="54" spans="1:16" x14ac:dyDescent="0.2">
      <c r="A54" s="50">
        <v>47</v>
      </c>
      <c r="B54" s="51" t="s">
        <v>47</v>
      </c>
      <c r="C54" s="51">
        <v>2</v>
      </c>
      <c r="D54" s="52" t="s">
        <v>75</v>
      </c>
      <c r="E54" s="62">
        <v>167</v>
      </c>
      <c r="F54" s="54"/>
      <c r="G54" s="63" t="s">
        <v>61</v>
      </c>
      <c r="H54" s="57">
        <v>7</v>
      </c>
      <c r="I54" s="67">
        <v>16</v>
      </c>
      <c r="J54" s="58">
        <v>420</v>
      </c>
      <c r="K54" s="62">
        <v>297</v>
      </c>
      <c r="L54" s="60">
        <f>IF($C54=7,SUM($J54+$K54),)</f>
        <v>0</v>
      </c>
      <c r="M54" s="60">
        <f>IF($C54=5,SUM($J54+$K54),)</f>
        <v>0</v>
      </c>
      <c r="N54" s="60">
        <f>IF($C54=2,SUM($J54+$K54),)</f>
        <v>717</v>
      </c>
      <c r="O54" s="60">
        <f>IF($C54=1,SUM($J54+$K54),)</f>
        <v>0</v>
      </c>
      <c r="P54" s="61">
        <f t="shared" si="0"/>
        <v>717</v>
      </c>
    </row>
    <row r="55" spans="1:16" x14ac:dyDescent="0.2">
      <c r="A55" s="50">
        <v>48</v>
      </c>
      <c r="B55" s="51" t="s">
        <v>47</v>
      </c>
      <c r="C55" s="51">
        <v>2</v>
      </c>
      <c r="D55" s="52" t="s">
        <v>75</v>
      </c>
      <c r="E55" s="62">
        <v>187</v>
      </c>
      <c r="F55" s="54"/>
      <c r="G55" s="63" t="s">
        <v>61</v>
      </c>
      <c r="H55" s="57">
        <v>7</v>
      </c>
      <c r="I55" s="67">
        <v>24</v>
      </c>
      <c r="J55" s="58">
        <v>403</v>
      </c>
      <c r="K55" s="62">
        <v>139</v>
      </c>
      <c r="L55" s="60">
        <f>IF($C55=7,SUM($J55+$K55),)</f>
        <v>0</v>
      </c>
      <c r="M55" s="60">
        <f>IF($C55=5,SUM($J55+$K55),)</f>
        <v>0</v>
      </c>
      <c r="N55" s="60">
        <f>IF($C55=2,SUM($J55+$K55),)</f>
        <v>542</v>
      </c>
      <c r="O55" s="60">
        <f>IF($C55=1,SUM($J55+$K55),)</f>
        <v>0</v>
      </c>
      <c r="P55" s="61">
        <f t="shared" si="0"/>
        <v>542</v>
      </c>
    </row>
    <row r="56" spans="1:16" x14ac:dyDescent="0.2">
      <c r="A56" s="50">
        <v>49</v>
      </c>
      <c r="B56" s="51" t="s">
        <v>47</v>
      </c>
      <c r="C56" s="51">
        <v>2</v>
      </c>
      <c r="D56" s="52" t="s">
        <v>90</v>
      </c>
      <c r="E56" s="62">
        <v>61</v>
      </c>
      <c r="F56" s="54"/>
      <c r="G56" s="63" t="s">
        <v>58</v>
      </c>
      <c r="H56" s="57">
        <v>5</v>
      </c>
      <c r="I56" s="67" t="s">
        <v>91</v>
      </c>
      <c r="J56" s="58">
        <v>688</v>
      </c>
      <c r="K56" s="62">
        <v>141</v>
      </c>
      <c r="L56" s="60">
        <f>IF($C56=7,SUM($J56+$K56),)</f>
        <v>0</v>
      </c>
      <c r="M56" s="60">
        <f>IF($C56=5,SUM($J56+$K56),)</f>
        <v>0</v>
      </c>
      <c r="N56" s="60">
        <f>IF($C56=2,SUM($J56+$K56),)</f>
        <v>829</v>
      </c>
      <c r="O56" s="60">
        <f>IF($C56=1,SUM($J56+$K56),)</f>
        <v>0</v>
      </c>
      <c r="P56" s="61">
        <f t="shared" si="0"/>
        <v>829</v>
      </c>
    </row>
    <row r="57" spans="1:16" x14ac:dyDescent="0.2">
      <c r="A57" s="50">
        <v>50</v>
      </c>
      <c r="B57" s="51" t="s">
        <v>47</v>
      </c>
      <c r="C57" s="51">
        <v>2</v>
      </c>
      <c r="D57" s="52" t="s">
        <v>92</v>
      </c>
      <c r="E57" s="62">
        <v>5</v>
      </c>
      <c r="F57" s="54"/>
      <c r="G57" s="63" t="s">
        <v>93</v>
      </c>
      <c r="H57" s="57">
        <v>18</v>
      </c>
      <c r="I57" s="73" t="s">
        <v>94</v>
      </c>
      <c r="J57" s="58">
        <v>738</v>
      </c>
      <c r="K57" s="62">
        <v>147</v>
      </c>
      <c r="L57" s="60">
        <f>IF($C57=7,SUM($J57+$K57),)</f>
        <v>0</v>
      </c>
      <c r="M57" s="60">
        <f>IF($C57=5,SUM($J57+$K57),)</f>
        <v>0</v>
      </c>
      <c r="N57" s="60">
        <f>IF($C57=2,SUM($J57+$K57),)</f>
        <v>885</v>
      </c>
      <c r="O57" s="60">
        <f>IF($C57=1,SUM($J57+$K57),)</f>
        <v>0</v>
      </c>
      <c r="P57" s="61">
        <f t="shared" si="0"/>
        <v>885</v>
      </c>
    </row>
    <row r="58" spans="1:16" x14ac:dyDescent="0.2">
      <c r="A58" s="50">
        <v>51</v>
      </c>
      <c r="B58" s="51" t="s">
        <v>47</v>
      </c>
      <c r="C58" s="51">
        <v>2</v>
      </c>
      <c r="D58" s="52" t="s">
        <v>95</v>
      </c>
      <c r="E58" s="53">
        <v>3</v>
      </c>
      <c r="F58" s="54"/>
      <c r="G58" s="63" t="s">
        <v>49</v>
      </c>
      <c r="H58" s="57">
        <v>9</v>
      </c>
      <c r="I58" s="57" t="s">
        <v>96</v>
      </c>
      <c r="J58" s="58">
        <v>4097</v>
      </c>
      <c r="K58" s="62">
        <v>33</v>
      </c>
      <c r="L58" s="60">
        <f>IF($C58=7,SUM($J58+$K58),)</f>
        <v>0</v>
      </c>
      <c r="M58" s="60">
        <f>IF($C58=5,SUM($J58+$K58),)</f>
        <v>0</v>
      </c>
      <c r="N58" s="60">
        <f>IF($C58=2,SUM($J58+$K58),)</f>
        <v>4130</v>
      </c>
      <c r="O58" s="60">
        <f>IF($C58=1,SUM($J58+$K58),)</f>
        <v>0</v>
      </c>
      <c r="P58" s="61">
        <f t="shared" si="0"/>
        <v>4130</v>
      </c>
    </row>
    <row r="59" spans="1:16" x14ac:dyDescent="0.2">
      <c r="A59" s="50">
        <v>52</v>
      </c>
      <c r="B59" s="51" t="s">
        <v>47</v>
      </c>
      <c r="C59" s="51">
        <v>2</v>
      </c>
      <c r="D59" s="52" t="s">
        <v>95</v>
      </c>
      <c r="E59" s="62">
        <v>5</v>
      </c>
      <c r="F59" s="54"/>
      <c r="G59" s="63"/>
      <c r="H59" s="57"/>
      <c r="I59" s="57"/>
      <c r="J59" s="58"/>
      <c r="K59" s="62">
        <v>36</v>
      </c>
      <c r="L59" s="60">
        <f>IF($C59=7,SUM($J59+$K59),)</f>
        <v>0</v>
      </c>
      <c r="M59" s="60">
        <f>IF($C59=5,SUM($J59+$K59),)</f>
        <v>0</v>
      </c>
      <c r="N59" s="60">
        <f>IF($C59=2,SUM($J59+$K59),)</f>
        <v>36</v>
      </c>
      <c r="O59" s="60">
        <f>IF($C59=1,SUM($J59+$K59),)</f>
        <v>0</v>
      </c>
      <c r="P59" s="61">
        <f t="shared" si="0"/>
        <v>36</v>
      </c>
    </row>
    <row r="60" spans="1:16" x14ac:dyDescent="0.2">
      <c r="A60" s="50">
        <v>53</v>
      </c>
      <c r="B60" s="51" t="s">
        <v>47</v>
      </c>
      <c r="C60" s="51">
        <v>2</v>
      </c>
      <c r="D60" s="52" t="s">
        <v>95</v>
      </c>
      <c r="E60" s="62">
        <v>20</v>
      </c>
      <c r="F60" s="54"/>
      <c r="G60" s="63" t="s">
        <v>49</v>
      </c>
      <c r="H60" s="57">
        <v>11</v>
      </c>
      <c r="I60" s="57" t="s">
        <v>97</v>
      </c>
      <c r="J60" s="58">
        <v>5546</v>
      </c>
      <c r="K60" s="62">
        <v>104</v>
      </c>
      <c r="L60" s="60">
        <f>IF($C60=7,SUM($J60+$K60),)</f>
        <v>0</v>
      </c>
      <c r="M60" s="60">
        <f>IF($C60=5,SUM($J60+$K60),)</f>
        <v>0</v>
      </c>
      <c r="N60" s="60">
        <f>IF($C60=2,SUM($J60+$K60),)</f>
        <v>5650</v>
      </c>
      <c r="O60" s="60">
        <f>IF($C60=1,SUM($J60+$K60),)</f>
        <v>0</v>
      </c>
      <c r="P60" s="61">
        <f t="shared" si="0"/>
        <v>5650</v>
      </c>
    </row>
    <row r="61" spans="1:16" x14ac:dyDescent="0.2">
      <c r="A61" s="50">
        <v>54</v>
      </c>
      <c r="B61" s="51" t="s">
        <v>47</v>
      </c>
      <c r="C61" s="51">
        <v>2</v>
      </c>
      <c r="D61" s="52" t="s">
        <v>95</v>
      </c>
      <c r="E61" s="62">
        <v>23</v>
      </c>
      <c r="F61" s="54"/>
      <c r="G61" s="63"/>
      <c r="H61" s="57"/>
      <c r="I61" s="57" t="s">
        <v>98</v>
      </c>
      <c r="J61" s="58">
        <v>175</v>
      </c>
      <c r="K61" s="62">
        <v>39</v>
      </c>
      <c r="L61" s="60">
        <f>IF($C61=7,SUM($J61+$K61),)</f>
        <v>0</v>
      </c>
      <c r="M61" s="60">
        <f>IF($C61=5,SUM($J61+$K61),)</f>
        <v>0</v>
      </c>
      <c r="N61" s="60">
        <f>IF($C61=2,SUM($J61+$K61),)</f>
        <v>214</v>
      </c>
      <c r="O61" s="60">
        <f>IF($C61=1,SUM($J61+$K61),)</f>
        <v>0</v>
      </c>
      <c r="P61" s="61">
        <f t="shared" si="0"/>
        <v>214</v>
      </c>
    </row>
    <row r="62" spans="1:16" x14ac:dyDescent="0.2">
      <c r="A62" s="50">
        <v>55</v>
      </c>
      <c r="B62" s="51" t="s">
        <v>47</v>
      </c>
      <c r="C62" s="51">
        <v>2</v>
      </c>
      <c r="D62" s="52" t="s">
        <v>95</v>
      </c>
      <c r="E62" s="62">
        <v>24</v>
      </c>
      <c r="F62" s="54"/>
      <c r="G62" s="63"/>
      <c r="H62" s="57"/>
      <c r="I62" s="57"/>
      <c r="J62" s="58"/>
      <c r="K62" s="62">
        <v>41</v>
      </c>
      <c r="L62" s="60">
        <f>IF($C62=7,SUM($J62+$K62),)</f>
        <v>0</v>
      </c>
      <c r="M62" s="60">
        <f>IF($C62=5,SUM($J62+$K62),)</f>
        <v>0</v>
      </c>
      <c r="N62" s="60">
        <f>IF($C62=2,SUM($J62+$K62),)</f>
        <v>41</v>
      </c>
      <c r="O62" s="60">
        <f>IF($C62=1,SUM($J62+$K62),)</f>
        <v>0</v>
      </c>
      <c r="P62" s="61">
        <f t="shared" si="0"/>
        <v>41</v>
      </c>
    </row>
    <row r="63" spans="1:16" x14ac:dyDescent="0.2">
      <c r="A63" s="50">
        <v>56</v>
      </c>
      <c r="B63" s="51" t="s">
        <v>47</v>
      </c>
      <c r="C63" s="51">
        <v>2</v>
      </c>
      <c r="D63" s="52" t="s">
        <v>95</v>
      </c>
      <c r="E63" s="62">
        <v>25</v>
      </c>
      <c r="F63" s="54"/>
      <c r="G63" s="63" t="s">
        <v>49</v>
      </c>
      <c r="H63" s="57">
        <v>9</v>
      </c>
      <c r="I63" s="74" t="s">
        <v>99</v>
      </c>
      <c r="J63" s="58">
        <v>52</v>
      </c>
      <c r="K63" s="62">
        <v>32</v>
      </c>
      <c r="L63" s="60">
        <f>IF($C63=7,SUM($J63+$K63),)</f>
        <v>0</v>
      </c>
      <c r="M63" s="60">
        <f>IF($C63=5,SUM($J63+$K63),)</f>
        <v>0</v>
      </c>
      <c r="N63" s="60">
        <f>IF($C63=2,SUM($J63+$K63),)</f>
        <v>84</v>
      </c>
      <c r="O63" s="60">
        <f>IF($C63=1,SUM($J63+$K63),)</f>
        <v>0</v>
      </c>
      <c r="P63" s="61">
        <f t="shared" si="0"/>
        <v>84</v>
      </c>
    </row>
    <row r="64" spans="1:16" x14ac:dyDescent="0.2">
      <c r="A64" s="50">
        <v>57</v>
      </c>
      <c r="B64" s="51" t="s">
        <v>47</v>
      </c>
      <c r="C64" s="51">
        <v>2</v>
      </c>
      <c r="D64" s="52" t="s">
        <v>95</v>
      </c>
      <c r="E64" s="62">
        <v>30</v>
      </c>
      <c r="F64" s="54"/>
      <c r="G64" s="63" t="s">
        <v>49</v>
      </c>
      <c r="H64" s="57">
        <v>10</v>
      </c>
      <c r="I64" s="57" t="s">
        <v>100</v>
      </c>
      <c r="J64" s="58">
        <v>575</v>
      </c>
      <c r="K64" s="62">
        <v>45</v>
      </c>
      <c r="L64" s="60">
        <f>IF($C64=7,SUM($J64+$K64),)</f>
        <v>0</v>
      </c>
      <c r="M64" s="60">
        <f>IF($C64=5,SUM($J64+$K64),)</f>
        <v>0</v>
      </c>
      <c r="N64" s="60">
        <f>IF($C64=2,SUM($J64+$K64),)</f>
        <v>620</v>
      </c>
      <c r="O64" s="60">
        <f>IF($C64=1,SUM($J64+$K64),)</f>
        <v>0</v>
      </c>
      <c r="P64" s="61">
        <f t="shared" si="0"/>
        <v>620</v>
      </c>
    </row>
    <row r="65" spans="1:16" x14ac:dyDescent="0.2">
      <c r="A65" s="50">
        <v>58</v>
      </c>
      <c r="B65" s="51" t="s">
        <v>47</v>
      </c>
      <c r="C65" s="51">
        <v>2</v>
      </c>
      <c r="D65" s="52" t="s">
        <v>95</v>
      </c>
      <c r="E65" s="62">
        <v>35</v>
      </c>
      <c r="F65" s="54"/>
      <c r="G65" s="63" t="s">
        <v>49</v>
      </c>
      <c r="H65" s="57">
        <v>9</v>
      </c>
      <c r="I65" s="57" t="s">
        <v>101</v>
      </c>
      <c r="J65" s="58">
        <v>1321</v>
      </c>
      <c r="K65" s="62">
        <v>51</v>
      </c>
      <c r="L65" s="60">
        <f>IF($C65=7,SUM($J65+$K65),)</f>
        <v>0</v>
      </c>
      <c r="M65" s="60">
        <f>IF($C65=5,SUM($J65+$K65),)</f>
        <v>0</v>
      </c>
      <c r="N65" s="60">
        <f>IF($C65=2,SUM($J65+$K65),)</f>
        <v>1372</v>
      </c>
      <c r="O65" s="60">
        <f>IF($C65=1,SUM($J65+$K65),)</f>
        <v>0</v>
      </c>
      <c r="P65" s="61">
        <f t="shared" si="0"/>
        <v>1372</v>
      </c>
    </row>
    <row r="66" spans="1:16" x14ac:dyDescent="0.2">
      <c r="A66" s="50">
        <v>59</v>
      </c>
      <c r="B66" s="51" t="s">
        <v>47</v>
      </c>
      <c r="C66" s="51">
        <v>2</v>
      </c>
      <c r="D66" s="52" t="s">
        <v>95</v>
      </c>
      <c r="E66" s="62">
        <v>39</v>
      </c>
      <c r="F66" s="54"/>
      <c r="G66" s="63"/>
      <c r="H66" s="57"/>
      <c r="I66" s="57"/>
      <c r="J66" s="58"/>
      <c r="K66" s="62">
        <v>63</v>
      </c>
      <c r="L66" s="60">
        <f>IF($C66=7,SUM($J66+$K66),)</f>
        <v>0</v>
      </c>
      <c r="M66" s="60">
        <f>IF($C66=5,SUM($J66+$K66),)</f>
        <v>0</v>
      </c>
      <c r="N66" s="60">
        <f>IF($C66=2,SUM($J66+$K66),)</f>
        <v>63</v>
      </c>
      <c r="O66" s="60">
        <f>IF($C66=1,SUM($J66+$K66),)</f>
        <v>0</v>
      </c>
      <c r="P66" s="61">
        <f t="shared" si="0"/>
        <v>63</v>
      </c>
    </row>
    <row r="67" spans="1:16" x14ac:dyDescent="0.2">
      <c r="A67" s="50">
        <v>60</v>
      </c>
      <c r="B67" s="51" t="s">
        <v>47</v>
      </c>
      <c r="C67" s="51">
        <v>2</v>
      </c>
      <c r="D67" s="52" t="s">
        <v>95</v>
      </c>
      <c r="E67" s="62">
        <v>43</v>
      </c>
      <c r="F67" s="54"/>
      <c r="G67" s="63"/>
      <c r="H67" s="57"/>
      <c r="I67" s="57"/>
      <c r="J67" s="58"/>
      <c r="K67" s="62">
        <v>47</v>
      </c>
      <c r="L67" s="60">
        <f>IF($C67=7,SUM($J67+$K67),)</f>
        <v>0</v>
      </c>
      <c r="M67" s="60">
        <f>IF($C67=5,SUM($J67+$K67),)</f>
        <v>0</v>
      </c>
      <c r="N67" s="60">
        <f>IF($C67=2,SUM($J67+$K67),)</f>
        <v>47</v>
      </c>
      <c r="O67" s="60">
        <f>IF($C67=1,SUM($J67+$K67),)</f>
        <v>0</v>
      </c>
      <c r="P67" s="61">
        <f t="shared" si="0"/>
        <v>47</v>
      </c>
    </row>
    <row r="68" spans="1:16" x14ac:dyDescent="0.2">
      <c r="A68" s="50">
        <v>61</v>
      </c>
      <c r="B68" s="51" t="s">
        <v>47</v>
      </c>
      <c r="C68" s="51">
        <v>2</v>
      </c>
      <c r="D68" s="52" t="s">
        <v>102</v>
      </c>
      <c r="E68" s="62">
        <v>22</v>
      </c>
      <c r="F68" s="54"/>
      <c r="G68" s="63" t="s">
        <v>58</v>
      </c>
      <c r="H68" s="57">
        <v>3</v>
      </c>
      <c r="I68" s="57">
        <v>44</v>
      </c>
      <c r="J68" s="58">
        <v>259</v>
      </c>
      <c r="K68" s="62">
        <v>21</v>
      </c>
      <c r="L68" s="60">
        <f>IF($C68=7,SUM($J68+$K68),)</f>
        <v>0</v>
      </c>
      <c r="M68" s="60">
        <f>IF($C68=5,SUM($J68+$K68),)</f>
        <v>0</v>
      </c>
      <c r="N68" s="60">
        <f>IF($C68=2,SUM($J68+$K68),)</f>
        <v>280</v>
      </c>
      <c r="O68" s="60">
        <f>IF($C68=1,SUM($J68+$K68),)</f>
        <v>0</v>
      </c>
      <c r="P68" s="61">
        <f t="shared" si="0"/>
        <v>280</v>
      </c>
    </row>
    <row r="69" spans="1:16" x14ac:dyDescent="0.2">
      <c r="A69" s="50">
        <v>62</v>
      </c>
      <c r="B69" s="51" t="s">
        <v>47</v>
      </c>
      <c r="C69" s="51">
        <v>2</v>
      </c>
      <c r="D69" s="52" t="s">
        <v>102</v>
      </c>
      <c r="E69" s="62">
        <v>24</v>
      </c>
      <c r="F69" s="54"/>
      <c r="G69" s="63" t="s">
        <v>58</v>
      </c>
      <c r="H69" s="57">
        <v>3</v>
      </c>
      <c r="I69" s="57">
        <v>43</v>
      </c>
      <c r="J69" s="58">
        <v>264</v>
      </c>
      <c r="K69" s="62">
        <v>29</v>
      </c>
      <c r="L69" s="60">
        <f>IF($C69=7,SUM($J69+$K69),)</f>
        <v>0</v>
      </c>
      <c r="M69" s="60">
        <f>IF($C69=5,SUM($J69+$K69),)</f>
        <v>0</v>
      </c>
      <c r="N69" s="60">
        <f>IF($C69=2,SUM($J69+$K69),)</f>
        <v>293</v>
      </c>
      <c r="O69" s="60">
        <f>IF($C69=1,SUM($J69+$K69),)</f>
        <v>0</v>
      </c>
      <c r="P69" s="61">
        <f t="shared" si="0"/>
        <v>293</v>
      </c>
    </row>
    <row r="70" spans="1:16" x14ac:dyDescent="0.2">
      <c r="A70" s="50">
        <v>63</v>
      </c>
      <c r="B70" s="51" t="s">
        <v>47</v>
      </c>
      <c r="C70" s="51">
        <v>2</v>
      </c>
      <c r="D70" s="52" t="s">
        <v>102</v>
      </c>
      <c r="E70" s="62">
        <v>26</v>
      </c>
      <c r="F70" s="54"/>
      <c r="G70" s="63" t="s">
        <v>58</v>
      </c>
      <c r="H70" s="57">
        <v>3</v>
      </c>
      <c r="I70" s="57">
        <v>42</v>
      </c>
      <c r="J70" s="58">
        <v>369</v>
      </c>
      <c r="K70" s="62">
        <v>41</v>
      </c>
      <c r="L70" s="60">
        <f>IF($C70=7,SUM($J70+$K70),)</f>
        <v>0</v>
      </c>
      <c r="M70" s="60">
        <f>IF($C70=5,SUM($J70+$K70),)</f>
        <v>0</v>
      </c>
      <c r="N70" s="60">
        <f>IF($C70=2,SUM($J70+$K70),)</f>
        <v>410</v>
      </c>
      <c r="O70" s="60">
        <f>IF($C70=1,SUM($J70+$K70),)</f>
        <v>0</v>
      </c>
      <c r="P70" s="61">
        <f t="shared" si="0"/>
        <v>410</v>
      </c>
    </row>
    <row r="71" spans="1:16" x14ac:dyDescent="0.2">
      <c r="A71" s="50">
        <v>64</v>
      </c>
      <c r="B71" s="51" t="s">
        <v>47</v>
      </c>
      <c r="C71" s="51">
        <v>2</v>
      </c>
      <c r="D71" s="52" t="s">
        <v>103</v>
      </c>
      <c r="E71" s="62">
        <v>27</v>
      </c>
      <c r="F71" s="54"/>
      <c r="G71" s="63" t="s">
        <v>104</v>
      </c>
      <c r="H71" s="57">
        <v>2</v>
      </c>
      <c r="I71" s="64" t="s">
        <v>105</v>
      </c>
      <c r="J71" s="58">
        <v>340</v>
      </c>
      <c r="K71" s="62">
        <v>119</v>
      </c>
      <c r="L71" s="60">
        <f>IF($C71=7,SUM($J71+$K71),)</f>
        <v>0</v>
      </c>
      <c r="M71" s="60">
        <f>IF($C71=5,SUM($J71+$K71),)</f>
        <v>0</v>
      </c>
      <c r="N71" s="60">
        <f>IF($C71=2,SUM($J71+$K71),)</f>
        <v>459</v>
      </c>
      <c r="O71" s="60">
        <f>IF($C71=1,SUM($J71+$K71),)</f>
        <v>0</v>
      </c>
      <c r="P71" s="61">
        <f t="shared" si="0"/>
        <v>459</v>
      </c>
    </row>
    <row r="72" spans="1:16" x14ac:dyDescent="0.2">
      <c r="A72" s="50">
        <v>65</v>
      </c>
      <c r="B72" s="51" t="s">
        <v>47</v>
      </c>
      <c r="C72" s="51">
        <v>2</v>
      </c>
      <c r="D72" s="52" t="s">
        <v>103</v>
      </c>
      <c r="E72" s="62">
        <v>76</v>
      </c>
      <c r="F72" s="54"/>
      <c r="G72" s="63" t="s">
        <v>104</v>
      </c>
      <c r="H72" s="57">
        <v>2</v>
      </c>
      <c r="I72" s="57" t="s">
        <v>106</v>
      </c>
      <c r="J72" s="58">
        <v>600</v>
      </c>
      <c r="K72" s="62">
        <v>13</v>
      </c>
      <c r="L72" s="60">
        <f>IF($C72=7,SUM($J72+$K72),)</f>
        <v>0</v>
      </c>
      <c r="M72" s="60">
        <f>IF($C72=5,SUM($J72+$K72),)</f>
        <v>0</v>
      </c>
      <c r="N72" s="60">
        <f>IF($C72=2,SUM($J72+$K72),)</f>
        <v>613</v>
      </c>
      <c r="O72" s="60">
        <f>IF($C72=1,SUM($J72+$K72),)</f>
        <v>0</v>
      </c>
      <c r="P72" s="61">
        <f t="shared" ref="P72:P115" si="1">L72+M72+N72+O72</f>
        <v>613</v>
      </c>
    </row>
    <row r="73" spans="1:16" x14ac:dyDescent="0.2">
      <c r="A73" s="50">
        <v>66</v>
      </c>
      <c r="B73" s="51" t="s">
        <v>47</v>
      </c>
      <c r="C73" s="51">
        <v>2</v>
      </c>
      <c r="D73" s="52" t="s">
        <v>107</v>
      </c>
      <c r="E73" s="62">
        <v>22</v>
      </c>
      <c r="F73" s="54"/>
      <c r="G73" s="63" t="s">
        <v>58</v>
      </c>
      <c r="H73" s="57">
        <v>4</v>
      </c>
      <c r="I73" s="57" t="s">
        <v>108</v>
      </c>
      <c r="J73" s="58">
        <v>458</v>
      </c>
      <c r="K73" s="62">
        <v>54</v>
      </c>
      <c r="L73" s="60">
        <f>IF($C73=7,SUM($J73+$K73),)</f>
        <v>0</v>
      </c>
      <c r="M73" s="60">
        <f>IF($C73=5,SUM($J73+$K73),)</f>
        <v>0</v>
      </c>
      <c r="N73" s="60">
        <f>IF($C73=2,SUM($J73+$K73),)</f>
        <v>512</v>
      </c>
      <c r="O73" s="60">
        <f>IF($C73=1,SUM($J73+$K73),)</f>
        <v>0</v>
      </c>
      <c r="P73" s="61">
        <f t="shared" si="1"/>
        <v>512</v>
      </c>
    </row>
    <row r="74" spans="1:16" x14ac:dyDescent="0.2">
      <c r="A74" s="50">
        <v>67</v>
      </c>
      <c r="B74" s="51" t="s">
        <v>47</v>
      </c>
      <c r="C74" s="51">
        <v>2</v>
      </c>
      <c r="D74" s="52" t="s">
        <v>107</v>
      </c>
      <c r="E74" s="62">
        <v>33</v>
      </c>
      <c r="F74" s="54"/>
      <c r="G74" s="63" t="s">
        <v>58</v>
      </c>
      <c r="H74" s="57">
        <v>3</v>
      </c>
      <c r="I74" s="57" t="s">
        <v>109</v>
      </c>
      <c r="J74" s="58">
        <v>83</v>
      </c>
      <c r="K74" s="62">
        <v>69</v>
      </c>
      <c r="L74" s="60">
        <f>IF($C74=7,SUM($J74+$K74),)</f>
        <v>0</v>
      </c>
      <c r="M74" s="60">
        <f>IF($C74=5,SUM($J74+$K74),)</f>
        <v>0</v>
      </c>
      <c r="N74" s="60">
        <f>IF($C74=2,SUM($J74+$K74),)</f>
        <v>152</v>
      </c>
      <c r="O74" s="60">
        <f>IF($C74=1,SUM($J74+$K74),)</f>
        <v>0</v>
      </c>
      <c r="P74" s="61">
        <f t="shared" si="1"/>
        <v>152</v>
      </c>
    </row>
    <row r="75" spans="1:16" x14ac:dyDescent="0.2">
      <c r="A75" s="50">
        <v>68</v>
      </c>
      <c r="B75" s="51" t="s">
        <v>47</v>
      </c>
      <c r="C75" s="51">
        <v>2</v>
      </c>
      <c r="D75" s="52" t="s">
        <v>107</v>
      </c>
      <c r="E75" s="62">
        <v>47</v>
      </c>
      <c r="F75" s="54"/>
      <c r="G75" s="63" t="s">
        <v>58</v>
      </c>
      <c r="H75" s="57">
        <v>3</v>
      </c>
      <c r="I75" s="57" t="s">
        <v>110</v>
      </c>
      <c r="J75" s="58">
        <v>311</v>
      </c>
      <c r="K75" s="62">
        <v>64</v>
      </c>
      <c r="L75" s="60">
        <f>IF($C75=7,SUM($J75+$K75),)</f>
        <v>0</v>
      </c>
      <c r="M75" s="60">
        <f>IF($C75=5,SUM($J75+$K75),)</f>
        <v>0</v>
      </c>
      <c r="N75" s="60">
        <f>IF($C75=2,SUM($J75+$K75),)</f>
        <v>375</v>
      </c>
      <c r="O75" s="60">
        <f>IF($C75=1,SUM($J75+$K75),)</f>
        <v>0</v>
      </c>
      <c r="P75" s="61">
        <f t="shared" si="1"/>
        <v>375</v>
      </c>
    </row>
    <row r="76" spans="1:16" x14ac:dyDescent="0.2">
      <c r="A76" s="50">
        <v>69</v>
      </c>
      <c r="B76" s="51" t="s">
        <v>47</v>
      </c>
      <c r="C76" s="51">
        <v>2</v>
      </c>
      <c r="D76" s="52" t="s">
        <v>111</v>
      </c>
      <c r="E76" s="62">
        <v>41</v>
      </c>
      <c r="F76" s="54"/>
      <c r="G76" s="63" t="s">
        <v>58</v>
      </c>
      <c r="H76" s="57">
        <v>3</v>
      </c>
      <c r="I76" s="57" t="s">
        <v>112</v>
      </c>
      <c r="J76" s="58">
        <v>0</v>
      </c>
      <c r="K76" s="62">
        <v>26</v>
      </c>
      <c r="L76" s="60">
        <f>IF($C76=7,SUM($J76+$K76),)</f>
        <v>0</v>
      </c>
      <c r="M76" s="60">
        <f>IF($C76=5,SUM($J76+$K76),)</f>
        <v>0</v>
      </c>
      <c r="N76" s="60">
        <f>IF($C76=2,SUM($J76+$K76),)</f>
        <v>26</v>
      </c>
      <c r="O76" s="60">
        <f>IF($C76=1,SUM($J76+$K76),)</f>
        <v>0</v>
      </c>
      <c r="P76" s="61">
        <f t="shared" si="1"/>
        <v>26</v>
      </c>
    </row>
    <row r="77" spans="1:16" x14ac:dyDescent="0.2">
      <c r="A77" s="50">
        <v>70</v>
      </c>
      <c r="B77" s="51" t="s">
        <v>47</v>
      </c>
      <c r="C77" s="51">
        <v>2</v>
      </c>
      <c r="D77" s="52" t="s">
        <v>113</v>
      </c>
      <c r="E77" s="62">
        <v>14</v>
      </c>
      <c r="F77" s="54"/>
      <c r="G77" s="63" t="s">
        <v>61</v>
      </c>
      <c r="H77" s="57">
        <v>1</v>
      </c>
      <c r="I77" s="57" t="s">
        <v>114</v>
      </c>
      <c r="J77" s="58">
        <v>672</v>
      </c>
      <c r="K77" s="62">
        <v>25</v>
      </c>
      <c r="L77" s="60">
        <f>IF($C77=7,SUM($J77+$K77),)</f>
        <v>0</v>
      </c>
      <c r="M77" s="60">
        <f>IF($C77=5,SUM($J77+$K77),)</f>
        <v>0</v>
      </c>
      <c r="N77" s="60">
        <f>IF($C77=2,SUM($J77+$K77),)</f>
        <v>697</v>
      </c>
      <c r="O77" s="60">
        <f>IF($C77=1,SUM($J77+$K77),)</f>
        <v>0</v>
      </c>
      <c r="P77" s="61">
        <f t="shared" si="1"/>
        <v>697</v>
      </c>
    </row>
    <row r="78" spans="1:16" x14ac:dyDescent="0.2">
      <c r="A78" s="50">
        <v>71</v>
      </c>
      <c r="B78" s="51" t="s">
        <v>47</v>
      </c>
      <c r="C78" s="51">
        <v>2</v>
      </c>
      <c r="D78" s="52" t="s">
        <v>113</v>
      </c>
      <c r="E78" s="62">
        <v>17</v>
      </c>
      <c r="F78" s="54"/>
      <c r="G78" s="63" t="s">
        <v>61</v>
      </c>
      <c r="H78" s="57">
        <v>1</v>
      </c>
      <c r="I78" s="64" t="s">
        <v>115</v>
      </c>
      <c r="J78" s="58">
        <v>580</v>
      </c>
      <c r="K78" s="62">
        <v>58</v>
      </c>
      <c r="L78" s="60">
        <f>IF($C78=7,SUM($J78+$K78),)</f>
        <v>0</v>
      </c>
      <c r="M78" s="60">
        <f>IF($C78=5,SUM($J78+$K78),)</f>
        <v>0</v>
      </c>
      <c r="N78" s="60">
        <f>IF($C78=2,SUM($J78+$K78),)</f>
        <v>638</v>
      </c>
      <c r="O78" s="60">
        <f>IF($C78=1,SUM($J78+$K78),)</f>
        <v>0</v>
      </c>
      <c r="P78" s="61">
        <f t="shared" si="1"/>
        <v>638</v>
      </c>
    </row>
    <row r="79" spans="1:16" x14ac:dyDescent="0.2">
      <c r="A79" s="50">
        <v>72</v>
      </c>
      <c r="B79" s="51" t="s">
        <v>47</v>
      </c>
      <c r="C79" s="51">
        <v>2</v>
      </c>
      <c r="D79" s="52" t="s">
        <v>113</v>
      </c>
      <c r="E79" s="62">
        <v>21</v>
      </c>
      <c r="F79" s="54"/>
      <c r="G79" s="63" t="s">
        <v>61</v>
      </c>
      <c r="H79" s="57">
        <v>1</v>
      </c>
      <c r="I79" s="57" t="s">
        <v>116</v>
      </c>
      <c r="J79" s="58">
        <v>253</v>
      </c>
      <c r="K79" s="62">
        <v>102</v>
      </c>
      <c r="L79" s="60">
        <f>IF($C79=7,SUM($J79+$K79),)</f>
        <v>0</v>
      </c>
      <c r="M79" s="60">
        <f>IF($C79=5,SUM($J79+$K79),)</f>
        <v>0</v>
      </c>
      <c r="N79" s="60">
        <f>IF($C79=2,SUM($J79+$K79),)</f>
        <v>355</v>
      </c>
      <c r="O79" s="60">
        <f>IF($C79=1,SUM($J79+$K79),)</f>
        <v>0</v>
      </c>
      <c r="P79" s="61">
        <f t="shared" si="1"/>
        <v>355</v>
      </c>
    </row>
    <row r="80" spans="1:16" x14ac:dyDescent="0.2">
      <c r="A80" s="50">
        <v>73</v>
      </c>
      <c r="B80" s="51" t="s">
        <v>47</v>
      </c>
      <c r="C80" s="51">
        <v>2</v>
      </c>
      <c r="D80" s="52" t="s">
        <v>113</v>
      </c>
      <c r="E80" s="62">
        <v>32</v>
      </c>
      <c r="F80" s="54"/>
      <c r="G80" s="63" t="s">
        <v>61</v>
      </c>
      <c r="H80" s="57">
        <v>2</v>
      </c>
      <c r="I80" s="57" t="s">
        <v>117</v>
      </c>
      <c r="J80" s="58">
        <v>410</v>
      </c>
      <c r="K80" s="62"/>
      <c r="L80" s="60">
        <f>IF($C80=7,SUM($J80+$K80),)</f>
        <v>0</v>
      </c>
      <c r="M80" s="60">
        <f>IF($C80=5,SUM($J80+$K80),)</f>
        <v>0</v>
      </c>
      <c r="N80" s="60">
        <f>IF($C80=2,SUM($J80+$K80),)</f>
        <v>410</v>
      </c>
      <c r="O80" s="60">
        <f>IF($C80=1,SUM($J80+$K80),)</f>
        <v>0</v>
      </c>
      <c r="P80" s="61">
        <f t="shared" si="1"/>
        <v>410</v>
      </c>
    </row>
    <row r="81" spans="1:16" x14ac:dyDescent="0.2">
      <c r="A81" s="50">
        <v>74</v>
      </c>
      <c r="B81" s="51" t="s">
        <v>47</v>
      </c>
      <c r="C81" s="51">
        <v>2</v>
      </c>
      <c r="D81" s="52" t="s">
        <v>118</v>
      </c>
      <c r="E81" s="62"/>
      <c r="F81" s="54"/>
      <c r="G81" s="63" t="s">
        <v>49</v>
      </c>
      <c r="H81" s="57">
        <v>6</v>
      </c>
      <c r="I81" s="57" t="s">
        <v>119</v>
      </c>
      <c r="J81" s="58">
        <v>2818</v>
      </c>
      <c r="K81" s="62"/>
      <c r="L81" s="60">
        <f>IF($C81=7,SUM($J81+$K81),)</f>
        <v>0</v>
      </c>
      <c r="M81" s="60">
        <f>IF($C81=5,SUM($J81+$K81),)</f>
        <v>0</v>
      </c>
      <c r="N81" s="60">
        <f>IF($C81=2,SUM($J81+$K81),)</f>
        <v>2818</v>
      </c>
      <c r="O81" s="60">
        <f>IF($C81=1,SUM($J81+$K81),)</f>
        <v>0</v>
      </c>
      <c r="P81" s="61">
        <f t="shared" si="1"/>
        <v>2818</v>
      </c>
    </row>
    <row r="82" spans="1:16" x14ac:dyDescent="0.2">
      <c r="A82" s="50">
        <v>75</v>
      </c>
      <c r="B82" s="51" t="s">
        <v>47</v>
      </c>
      <c r="C82" s="51">
        <v>2</v>
      </c>
      <c r="D82" s="52" t="s">
        <v>120</v>
      </c>
      <c r="E82" s="62">
        <v>1</v>
      </c>
      <c r="F82" s="54" t="s">
        <v>121</v>
      </c>
      <c r="G82" s="52" t="s">
        <v>61</v>
      </c>
      <c r="H82" s="57">
        <v>1</v>
      </c>
      <c r="I82" s="57">
        <v>1</v>
      </c>
      <c r="J82" s="58">
        <v>1285</v>
      </c>
      <c r="K82" s="53"/>
      <c r="L82" s="60">
        <f>IF($C82=7,SUM($J82+$K82),)</f>
        <v>0</v>
      </c>
      <c r="M82" s="60">
        <f>IF($C82=5,SUM($J82+$K82),)</f>
        <v>0</v>
      </c>
      <c r="N82" s="60">
        <f>IF($C82=2,SUM($J82+$K82),)</f>
        <v>1285</v>
      </c>
      <c r="O82" s="60">
        <f>IF($C82=1,SUM($J82+$K82),)</f>
        <v>0</v>
      </c>
      <c r="P82" s="61">
        <f t="shared" si="1"/>
        <v>1285</v>
      </c>
    </row>
    <row r="83" spans="1:16" x14ac:dyDescent="0.2">
      <c r="A83" s="50">
        <v>76</v>
      </c>
      <c r="B83" s="51" t="s">
        <v>47</v>
      </c>
      <c r="C83" s="51">
        <v>2</v>
      </c>
      <c r="D83" s="52" t="s">
        <v>120</v>
      </c>
      <c r="E83" s="62">
        <v>5</v>
      </c>
      <c r="F83" s="54"/>
      <c r="G83" s="63" t="s">
        <v>61</v>
      </c>
      <c r="H83" s="57">
        <v>1</v>
      </c>
      <c r="I83" s="64" t="s">
        <v>122</v>
      </c>
      <c r="J83" s="58">
        <v>525</v>
      </c>
      <c r="K83" s="62"/>
      <c r="L83" s="60">
        <f>IF($C83=7,SUM($J83+$K83),)</f>
        <v>0</v>
      </c>
      <c r="M83" s="60">
        <f>IF($C83=5,SUM($J83+$K83),)</f>
        <v>0</v>
      </c>
      <c r="N83" s="60">
        <f>IF($C83=2,SUM($J83+$K83),)</f>
        <v>525</v>
      </c>
      <c r="O83" s="60">
        <f>IF($C83=1,SUM($J83+$K83),)</f>
        <v>0</v>
      </c>
      <c r="P83" s="61">
        <f t="shared" si="1"/>
        <v>525</v>
      </c>
    </row>
    <row r="84" spans="1:16" x14ac:dyDescent="0.2">
      <c r="A84" s="50">
        <v>77</v>
      </c>
      <c r="B84" s="51" t="s">
        <v>47</v>
      </c>
      <c r="C84" s="51">
        <v>2</v>
      </c>
      <c r="D84" s="52" t="s">
        <v>120</v>
      </c>
      <c r="E84" s="62">
        <v>11</v>
      </c>
      <c r="F84" s="54"/>
      <c r="G84" s="63" t="s">
        <v>61</v>
      </c>
      <c r="H84" s="57">
        <v>1</v>
      </c>
      <c r="I84" s="57" t="s">
        <v>123</v>
      </c>
      <c r="J84" s="58">
        <v>673</v>
      </c>
      <c r="K84" s="62">
        <v>58</v>
      </c>
      <c r="L84" s="60">
        <f>IF($C84=7,SUM($J84+$K84),)</f>
        <v>0</v>
      </c>
      <c r="M84" s="60">
        <f>IF($C84=5,SUM($J84+$K84),)</f>
        <v>0</v>
      </c>
      <c r="N84" s="60">
        <f>IF($C84=2,SUM($J84+$K84),)</f>
        <v>731</v>
      </c>
      <c r="O84" s="60">
        <f>IF($C84=1,SUM($J84+$K84),)</f>
        <v>0</v>
      </c>
      <c r="P84" s="61">
        <f t="shared" si="1"/>
        <v>731</v>
      </c>
    </row>
    <row r="85" spans="1:16" x14ac:dyDescent="0.2">
      <c r="A85" s="50">
        <v>78</v>
      </c>
      <c r="B85" s="51" t="s">
        <v>47</v>
      </c>
      <c r="C85" s="51">
        <v>2</v>
      </c>
      <c r="D85" s="52" t="s">
        <v>120</v>
      </c>
      <c r="E85" s="59">
        <v>13</v>
      </c>
      <c r="F85" s="54"/>
      <c r="G85" s="63"/>
      <c r="H85" s="57"/>
      <c r="I85" s="57"/>
      <c r="J85" s="58"/>
      <c r="K85" s="62">
        <v>194</v>
      </c>
      <c r="L85" s="60">
        <f>IF($C85=7,SUM($J85+$K85),)</f>
        <v>0</v>
      </c>
      <c r="M85" s="60">
        <f>IF($C85=5,SUM($J85+$K85),)</f>
        <v>0</v>
      </c>
      <c r="N85" s="60">
        <f>IF($C85=2,SUM($J85+$K85),)</f>
        <v>194</v>
      </c>
      <c r="O85" s="60">
        <f>IF($C85=1,SUM($J85+$K85),)</f>
        <v>0</v>
      </c>
      <c r="P85" s="61">
        <f t="shared" si="1"/>
        <v>194</v>
      </c>
    </row>
    <row r="86" spans="1:16" x14ac:dyDescent="0.2">
      <c r="A86" s="50">
        <v>79</v>
      </c>
      <c r="B86" s="51" t="s">
        <v>47</v>
      </c>
      <c r="C86" s="51">
        <v>2</v>
      </c>
      <c r="D86" s="52" t="s">
        <v>120</v>
      </c>
      <c r="E86" s="62">
        <v>15</v>
      </c>
      <c r="F86" s="54"/>
      <c r="G86" s="63" t="s">
        <v>61</v>
      </c>
      <c r="H86" s="57">
        <v>1</v>
      </c>
      <c r="I86" s="57">
        <v>5</v>
      </c>
      <c r="J86" s="58">
        <v>417</v>
      </c>
      <c r="K86" s="62">
        <v>109</v>
      </c>
      <c r="L86" s="60">
        <f>IF($C86=7,SUM($J86+$K86),)</f>
        <v>0</v>
      </c>
      <c r="M86" s="60">
        <f>IF($C86=5,SUM($J86+$K86),)</f>
        <v>0</v>
      </c>
      <c r="N86" s="60">
        <f>IF($C86=2,SUM($J86+$K86),)</f>
        <v>526</v>
      </c>
      <c r="O86" s="60">
        <f>IF($C86=1,SUM($J86+$K86),)</f>
        <v>0</v>
      </c>
      <c r="P86" s="61">
        <f t="shared" si="1"/>
        <v>526</v>
      </c>
    </row>
    <row r="87" spans="1:16" x14ac:dyDescent="0.2">
      <c r="A87" s="50">
        <v>80</v>
      </c>
      <c r="B87" s="51" t="s">
        <v>47</v>
      </c>
      <c r="C87" s="51">
        <v>2</v>
      </c>
      <c r="D87" s="52" t="s">
        <v>120</v>
      </c>
      <c r="E87" s="62">
        <v>21</v>
      </c>
      <c r="F87" s="54"/>
      <c r="G87" s="63" t="s">
        <v>61</v>
      </c>
      <c r="H87" s="57">
        <v>1</v>
      </c>
      <c r="I87" s="57" t="s">
        <v>124</v>
      </c>
      <c r="J87" s="58">
        <v>203</v>
      </c>
      <c r="K87" s="62">
        <v>93</v>
      </c>
      <c r="L87" s="60">
        <f>IF($C87=7,SUM($J87+$K87),)</f>
        <v>0</v>
      </c>
      <c r="M87" s="60">
        <f>IF($C87=5,SUM($J87+$K87),)</f>
        <v>0</v>
      </c>
      <c r="N87" s="60">
        <f>IF($C87=2,SUM($J87+$K87),)</f>
        <v>296</v>
      </c>
      <c r="O87" s="60">
        <f>IF($C87=1,SUM($J87+$K87),)</f>
        <v>0</v>
      </c>
      <c r="P87" s="61">
        <f t="shared" si="1"/>
        <v>296</v>
      </c>
    </row>
    <row r="88" spans="1:16" x14ac:dyDescent="0.2">
      <c r="A88" s="50">
        <v>81</v>
      </c>
      <c r="B88" s="51" t="s">
        <v>47</v>
      </c>
      <c r="C88" s="51">
        <v>2</v>
      </c>
      <c r="D88" s="52" t="s">
        <v>125</v>
      </c>
      <c r="E88" s="62">
        <v>6</v>
      </c>
      <c r="F88" s="54"/>
      <c r="G88" s="63" t="s">
        <v>49</v>
      </c>
      <c r="H88" s="57">
        <v>10</v>
      </c>
      <c r="I88" s="64" t="s">
        <v>126</v>
      </c>
      <c r="J88" s="58">
        <v>883</v>
      </c>
      <c r="K88" s="62"/>
      <c r="L88" s="60">
        <f>IF($C88=7,SUM($J88+$K88),)</f>
        <v>0</v>
      </c>
      <c r="M88" s="60">
        <f>IF($C88=5,SUM($J88+$K88),)</f>
        <v>0</v>
      </c>
      <c r="N88" s="60">
        <f>IF($C88=2,SUM($J88+$K88),)</f>
        <v>883</v>
      </c>
      <c r="O88" s="60">
        <f>IF($C88=1,SUM($J88+$K88),)</f>
        <v>0</v>
      </c>
      <c r="P88" s="61">
        <f t="shared" si="1"/>
        <v>883</v>
      </c>
    </row>
    <row r="89" spans="1:16" x14ac:dyDescent="0.2">
      <c r="A89" s="50">
        <v>82</v>
      </c>
      <c r="B89" s="51" t="s">
        <v>47</v>
      </c>
      <c r="C89" s="51">
        <v>2</v>
      </c>
      <c r="D89" s="52" t="s">
        <v>125</v>
      </c>
      <c r="E89" s="62">
        <v>10</v>
      </c>
      <c r="F89" s="54"/>
      <c r="G89" s="63" t="s">
        <v>49</v>
      </c>
      <c r="H89" s="57">
        <v>10</v>
      </c>
      <c r="I89" s="64" t="s">
        <v>127</v>
      </c>
      <c r="J89" s="58">
        <v>96</v>
      </c>
      <c r="K89" s="62"/>
      <c r="L89" s="60">
        <f>IF($C89=7,SUM($J89+$K89),)</f>
        <v>0</v>
      </c>
      <c r="M89" s="60">
        <f>IF($C89=5,SUM($J89+$K89),)</f>
        <v>0</v>
      </c>
      <c r="N89" s="60">
        <f>IF($C89=2,SUM($J89+$K89),)</f>
        <v>96</v>
      </c>
      <c r="O89" s="60">
        <f>IF($C89=1,SUM($J89+$K89),)</f>
        <v>0</v>
      </c>
      <c r="P89" s="61">
        <f t="shared" si="1"/>
        <v>96</v>
      </c>
    </row>
    <row r="90" spans="1:16" x14ac:dyDescent="0.2">
      <c r="A90" s="50">
        <v>83</v>
      </c>
      <c r="B90" s="51" t="s">
        <v>47</v>
      </c>
      <c r="C90" s="51">
        <v>2</v>
      </c>
      <c r="D90" s="52" t="s">
        <v>125</v>
      </c>
      <c r="E90" s="62">
        <v>26</v>
      </c>
      <c r="F90" s="54"/>
      <c r="G90" s="52"/>
      <c r="H90" s="57"/>
      <c r="I90" s="57"/>
      <c r="J90" s="58"/>
      <c r="K90" s="62">
        <v>59</v>
      </c>
      <c r="L90" s="60">
        <f>IF($C90=7,SUM($J90+$K90),)</f>
        <v>0</v>
      </c>
      <c r="M90" s="60">
        <f>IF($C90=5,SUM($J90+$K90),)</f>
        <v>0</v>
      </c>
      <c r="N90" s="60">
        <f>IF($C90=2,SUM($J90+$K90),)</f>
        <v>59</v>
      </c>
      <c r="O90" s="60">
        <f>IF($C90=1,SUM($J90+$K90),)</f>
        <v>0</v>
      </c>
      <c r="P90" s="61">
        <f t="shared" si="1"/>
        <v>59</v>
      </c>
    </row>
    <row r="91" spans="1:16" x14ac:dyDescent="0.2">
      <c r="A91" s="50">
        <v>84</v>
      </c>
      <c r="B91" s="51" t="s">
        <v>47</v>
      </c>
      <c r="C91" s="51">
        <v>2</v>
      </c>
      <c r="D91" s="52" t="s">
        <v>128</v>
      </c>
      <c r="E91" s="62">
        <v>68</v>
      </c>
      <c r="F91" s="54"/>
      <c r="G91" s="63" t="s">
        <v>49</v>
      </c>
      <c r="H91" s="57">
        <v>6</v>
      </c>
      <c r="I91" s="57" t="s">
        <v>129</v>
      </c>
      <c r="J91" s="58">
        <v>4380</v>
      </c>
      <c r="K91" s="62">
        <v>78</v>
      </c>
      <c r="L91" s="60"/>
      <c r="M91" s="60">
        <f>IF($C91=5,SUM($J91+$K91),)</f>
        <v>0</v>
      </c>
      <c r="N91" s="60">
        <f>IF($C91=2,SUM($J91+$K91),)</f>
        <v>4458</v>
      </c>
      <c r="O91" s="60">
        <f>IF($C91=1,SUM($J91+$K91),)</f>
        <v>0</v>
      </c>
      <c r="P91" s="61">
        <f t="shared" si="1"/>
        <v>4458</v>
      </c>
    </row>
    <row r="92" spans="1:16" x14ac:dyDescent="0.2">
      <c r="A92" s="50">
        <v>85</v>
      </c>
      <c r="B92" s="51" t="s">
        <v>47</v>
      </c>
      <c r="C92" s="51">
        <v>2</v>
      </c>
      <c r="D92" s="52" t="s">
        <v>128</v>
      </c>
      <c r="E92" s="62">
        <v>80</v>
      </c>
      <c r="F92" s="54"/>
      <c r="G92" s="63" t="s">
        <v>49</v>
      </c>
      <c r="H92" s="57">
        <v>6</v>
      </c>
      <c r="I92" s="64" t="s">
        <v>130</v>
      </c>
      <c r="J92" s="58">
        <v>1729</v>
      </c>
      <c r="K92" s="62"/>
      <c r="L92" s="60">
        <f>IF($C92=7,SUM($J92+$K92),)</f>
        <v>0</v>
      </c>
      <c r="M92" s="60">
        <f>IF($C92=5,SUM($J92+$K92),)</f>
        <v>0</v>
      </c>
      <c r="N92" s="60">
        <f>IF($C92=2,SUM($J92+$K92),)</f>
        <v>1729</v>
      </c>
      <c r="O92" s="60">
        <f>IF($C92=1,SUM($J92+$K92),)</f>
        <v>0</v>
      </c>
      <c r="P92" s="61">
        <f t="shared" si="1"/>
        <v>1729</v>
      </c>
    </row>
    <row r="93" spans="1:16" x14ac:dyDescent="0.2">
      <c r="A93" s="50">
        <v>86</v>
      </c>
      <c r="B93" s="51" t="s">
        <v>47</v>
      </c>
      <c r="C93" s="51">
        <v>2</v>
      </c>
      <c r="D93" s="52" t="s">
        <v>128</v>
      </c>
      <c r="E93" s="62">
        <v>81</v>
      </c>
      <c r="F93" s="54"/>
      <c r="G93" s="63" t="s">
        <v>49</v>
      </c>
      <c r="H93" s="57">
        <v>9</v>
      </c>
      <c r="I93" s="57"/>
      <c r="J93" s="58"/>
      <c r="K93" s="62">
        <v>85</v>
      </c>
      <c r="L93" s="60">
        <f>IF($C93=7,SUM($J93+$K93),)</f>
        <v>0</v>
      </c>
      <c r="M93" s="60">
        <f>IF($C93=5,SUM($J93+$K93),)</f>
        <v>0</v>
      </c>
      <c r="N93" s="60">
        <f>IF($C93=2,SUM($J93+$K93),)</f>
        <v>85</v>
      </c>
      <c r="O93" s="60">
        <f>IF($C93=1,SUM($J93+$K93),)</f>
        <v>0</v>
      </c>
      <c r="P93" s="61">
        <f t="shared" si="1"/>
        <v>85</v>
      </c>
    </row>
    <row r="94" spans="1:16" x14ac:dyDescent="0.2">
      <c r="A94" s="50">
        <v>87</v>
      </c>
      <c r="B94" s="51" t="s">
        <v>47</v>
      </c>
      <c r="C94" s="51">
        <v>2</v>
      </c>
      <c r="D94" s="52" t="s">
        <v>128</v>
      </c>
      <c r="E94" s="62">
        <v>94</v>
      </c>
      <c r="F94" s="54" t="s">
        <v>8</v>
      </c>
      <c r="G94" s="63" t="s">
        <v>49</v>
      </c>
      <c r="H94" s="57">
        <v>6</v>
      </c>
      <c r="I94" s="64" t="s">
        <v>131</v>
      </c>
      <c r="J94" s="58">
        <v>1119</v>
      </c>
      <c r="K94" s="62"/>
      <c r="L94" s="60">
        <f>IF($C94=7,SUM($J94+$K94),)</f>
        <v>0</v>
      </c>
      <c r="M94" s="60">
        <f>IF($C94=5,SUM($J94+$K94),)</f>
        <v>0</v>
      </c>
      <c r="N94" s="60">
        <f>IF($C94=2,SUM($J94+$K94),)</f>
        <v>1119</v>
      </c>
      <c r="O94" s="60">
        <f>IF($C94=1,SUM($J94+$K94),)</f>
        <v>0</v>
      </c>
      <c r="P94" s="61">
        <f t="shared" si="1"/>
        <v>1119</v>
      </c>
    </row>
    <row r="95" spans="1:16" x14ac:dyDescent="0.2">
      <c r="A95" s="50">
        <v>88</v>
      </c>
      <c r="B95" s="51" t="s">
        <v>47</v>
      </c>
      <c r="C95" s="51">
        <v>2</v>
      </c>
      <c r="D95" s="52" t="s">
        <v>128</v>
      </c>
      <c r="E95" s="62">
        <v>99</v>
      </c>
      <c r="F95" s="54" t="s">
        <v>132</v>
      </c>
      <c r="G95" s="63" t="s">
        <v>49</v>
      </c>
      <c r="H95" s="57">
        <v>11</v>
      </c>
      <c r="I95" s="64" t="s">
        <v>133</v>
      </c>
      <c r="J95" s="58">
        <v>314</v>
      </c>
      <c r="K95" s="62"/>
      <c r="L95" s="60">
        <f>IF($C95=7,SUM($J95+$K95),)</f>
        <v>0</v>
      </c>
      <c r="M95" s="60">
        <f>IF($C95=5,SUM($J95+$K95),)</f>
        <v>0</v>
      </c>
      <c r="N95" s="60">
        <f>IF($C95=2,SUM($J95+$K95),)</f>
        <v>314</v>
      </c>
      <c r="O95" s="60">
        <f>IF($C95=1,SUM($J95+$K95),)</f>
        <v>0</v>
      </c>
      <c r="P95" s="61">
        <f t="shared" si="1"/>
        <v>314</v>
      </c>
    </row>
    <row r="96" spans="1:16" x14ac:dyDescent="0.2">
      <c r="A96" s="50">
        <v>89</v>
      </c>
      <c r="B96" s="51" t="s">
        <v>47</v>
      </c>
      <c r="C96" s="51">
        <v>2</v>
      </c>
      <c r="D96" s="52" t="s">
        <v>128</v>
      </c>
      <c r="E96" s="62">
        <v>102</v>
      </c>
      <c r="F96" s="54"/>
      <c r="G96" s="63" t="s">
        <v>49</v>
      </c>
      <c r="H96" s="57">
        <v>6</v>
      </c>
      <c r="I96" s="64" t="s">
        <v>134</v>
      </c>
      <c r="J96" s="58">
        <v>697</v>
      </c>
      <c r="K96" s="62"/>
      <c r="L96" s="60">
        <f>IF($C96=7,SUM($J96+$K96),)</f>
        <v>0</v>
      </c>
      <c r="M96" s="60">
        <f>IF($C96=5,SUM($J96+$K96),)</f>
        <v>0</v>
      </c>
      <c r="N96" s="60">
        <f>IF($C96=2,SUM($J96+$K96),)</f>
        <v>697</v>
      </c>
      <c r="O96" s="60">
        <f>IF($C96=1,SUM($J96+$K96),)</f>
        <v>0</v>
      </c>
      <c r="P96" s="61">
        <f t="shared" si="1"/>
        <v>697</v>
      </c>
    </row>
    <row r="97" spans="1:16" x14ac:dyDescent="0.2">
      <c r="A97" s="50">
        <v>90</v>
      </c>
      <c r="B97" s="51" t="s">
        <v>47</v>
      </c>
      <c r="C97" s="51">
        <v>2</v>
      </c>
      <c r="D97" s="52" t="s">
        <v>128</v>
      </c>
      <c r="E97" s="62">
        <v>106</v>
      </c>
      <c r="F97" s="54"/>
      <c r="G97" s="63" t="s">
        <v>49</v>
      </c>
      <c r="H97" s="57">
        <v>6</v>
      </c>
      <c r="I97" s="64" t="s">
        <v>135</v>
      </c>
      <c r="J97" s="58">
        <v>584</v>
      </c>
      <c r="K97" s="62"/>
      <c r="L97" s="60">
        <f>IF($C97=7,SUM($J97+$K97),)</f>
        <v>0</v>
      </c>
      <c r="M97" s="60">
        <f>IF($C97=5,SUM($J97+$K97),)</f>
        <v>0</v>
      </c>
      <c r="N97" s="60">
        <f>IF($C97=2,SUM($J97+$K97),)</f>
        <v>584</v>
      </c>
      <c r="O97" s="60">
        <f>IF($C97=1,SUM($J97+$K97),)</f>
        <v>0</v>
      </c>
      <c r="P97" s="61">
        <f t="shared" si="1"/>
        <v>584</v>
      </c>
    </row>
    <row r="98" spans="1:16" x14ac:dyDescent="0.2">
      <c r="A98" s="50">
        <v>91</v>
      </c>
      <c r="B98" s="51" t="s">
        <v>47</v>
      </c>
      <c r="C98" s="51">
        <v>2</v>
      </c>
      <c r="D98" s="52" t="s">
        <v>128</v>
      </c>
      <c r="E98" s="62">
        <v>109</v>
      </c>
      <c r="F98" s="54"/>
      <c r="G98" s="63" t="s">
        <v>49</v>
      </c>
      <c r="H98" s="57">
        <v>11</v>
      </c>
      <c r="I98" s="64" t="s">
        <v>136</v>
      </c>
      <c r="J98" s="58">
        <v>183</v>
      </c>
      <c r="K98" s="62">
        <v>130</v>
      </c>
      <c r="L98" s="60">
        <f>IF($C98=7,SUM($J98+$K98),)</f>
        <v>0</v>
      </c>
      <c r="M98" s="60">
        <f>IF($C98=5,SUM($J98+$K98),)</f>
        <v>0</v>
      </c>
      <c r="N98" s="60">
        <f>IF($C98=2,SUM($J98+$K98),)</f>
        <v>313</v>
      </c>
      <c r="O98" s="60">
        <f>IF($C98=1,SUM($J98+$K98),)</f>
        <v>0</v>
      </c>
      <c r="P98" s="61">
        <f t="shared" si="1"/>
        <v>313</v>
      </c>
    </row>
    <row r="99" spans="1:16" x14ac:dyDescent="0.2">
      <c r="A99" s="50">
        <v>92</v>
      </c>
      <c r="B99" s="51" t="s">
        <v>47</v>
      </c>
      <c r="C99" s="51">
        <v>2</v>
      </c>
      <c r="D99" s="52" t="s">
        <v>128</v>
      </c>
      <c r="E99" s="62">
        <v>119</v>
      </c>
      <c r="F99" s="54"/>
      <c r="G99" s="63" t="s">
        <v>49</v>
      </c>
      <c r="H99" s="57">
        <v>11</v>
      </c>
      <c r="I99" s="57" t="s">
        <v>137</v>
      </c>
      <c r="J99" s="58">
        <v>767</v>
      </c>
      <c r="K99" s="62">
        <v>51</v>
      </c>
      <c r="L99" s="60">
        <f>IF($C99=7,SUM($J99+$K99),)</f>
        <v>0</v>
      </c>
      <c r="M99" s="60">
        <f>IF($C99=5,SUM($J99+$K99),)</f>
        <v>0</v>
      </c>
      <c r="N99" s="60">
        <f>IF($C99=2,SUM($J99+$K99),)</f>
        <v>818</v>
      </c>
      <c r="O99" s="60">
        <f>IF($C99=1,SUM($J99+$K99),)</f>
        <v>0</v>
      </c>
      <c r="P99" s="61">
        <f t="shared" si="1"/>
        <v>818</v>
      </c>
    </row>
    <row r="100" spans="1:16" x14ac:dyDescent="0.2">
      <c r="A100" s="50">
        <v>93</v>
      </c>
      <c r="B100" s="51" t="s">
        <v>47</v>
      </c>
      <c r="C100" s="51">
        <v>2</v>
      </c>
      <c r="D100" s="52" t="s">
        <v>128</v>
      </c>
      <c r="E100" s="62">
        <v>122</v>
      </c>
      <c r="F100" s="52" t="s">
        <v>8</v>
      </c>
      <c r="G100" s="63" t="s">
        <v>49</v>
      </c>
      <c r="H100" s="57">
        <v>11</v>
      </c>
      <c r="I100" s="64" t="s">
        <v>138</v>
      </c>
      <c r="J100" s="58">
        <v>3877</v>
      </c>
      <c r="K100" s="62"/>
      <c r="L100" s="60">
        <f>IF($C100=7,SUM($J100+$K100),)</f>
        <v>0</v>
      </c>
      <c r="M100" s="60">
        <f>IF($C100=5,SUM($J100+$K100),)</f>
        <v>0</v>
      </c>
      <c r="N100" s="60">
        <f>IF($C100=2,SUM($J100+$K100),)</f>
        <v>3877</v>
      </c>
      <c r="O100" s="60">
        <f>IF($C100=1,SUM($J100+$K100),)</f>
        <v>0</v>
      </c>
      <c r="P100" s="61">
        <f t="shared" si="1"/>
        <v>3877</v>
      </c>
    </row>
    <row r="101" spans="1:16" x14ac:dyDescent="0.2">
      <c r="A101" s="50">
        <v>94</v>
      </c>
      <c r="B101" s="51" t="s">
        <v>47</v>
      </c>
      <c r="C101" s="51">
        <v>2</v>
      </c>
      <c r="D101" s="52" t="s">
        <v>128</v>
      </c>
      <c r="E101" s="62">
        <v>133</v>
      </c>
      <c r="F101" s="54"/>
      <c r="G101" s="63" t="s">
        <v>49</v>
      </c>
      <c r="H101" s="57">
        <v>11</v>
      </c>
      <c r="I101" s="57" t="s">
        <v>139</v>
      </c>
      <c r="J101" s="58">
        <v>767</v>
      </c>
      <c r="K101" s="62"/>
      <c r="L101" s="60">
        <f>IF($C101=7,SUM($J101+$K101),)</f>
        <v>0</v>
      </c>
      <c r="M101" s="60">
        <f>IF($C101=5,SUM($J101+$K101),)</f>
        <v>0</v>
      </c>
      <c r="N101" s="60">
        <f>IF($C101=2,SUM($J101+$K101),)</f>
        <v>767</v>
      </c>
      <c r="O101" s="60">
        <f>IF($C101=1,SUM($J101+$K101),)</f>
        <v>0</v>
      </c>
      <c r="P101" s="61">
        <f t="shared" si="1"/>
        <v>767</v>
      </c>
    </row>
    <row r="102" spans="1:16" x14ac:dyDescent="0.2">
      <c r="A102" s="50">
        <v>95</v>
      </c>
      <c r="B102" s="51" t="s">
        <v>47</v>
      </c>
      <c r="C102" s="51">
        <v>2</v>
      </c>
      <c r="D102" s="52" t="s">
        <v>140</v>
      </c>
      <c r="E102" s="62">
        <v>14</v>
      </c>
      <c r="F102" s="54"/>
      <c r="G102" s="63" t="s">
        <v>61</v>
      </c>
      <c r="H102" s="57">
        <v>8</v>
      </c>
      <c r="I102" s="64" t="s">
        <v>141</v>
      </c>
      <c r="J102" s="58">
        <v>2962</v>
      </c>
      <c r="K102" s="62">
        <v>277</v>
      </c>
      <c r="L102" s="60">
        <f>IF($C102=7,SUM($J102+$K102),)</f>
        <v>0</v>
      </c>
      <c r="M102" s="60">
        <f>IF($C102=5,SUM($J102+$K102),)</f>
        <v>0</v>
      </c>
      <c r="N102" s="60">
        <f>IF($C102=2,SUM($J102+$K102),)</f>
        <v>3239</v>
      </c>
      <c r="O102" s="60">
        <f>IF($C102=1,SUM($J102+$K102),)</f>
        <v>0</v>
      </c>
      <c r="P102" s="61">
        <f t="shared" si="1"/>
        <v>3239</v>
      </c>
    </row>
    <row r="103" spans="1:16" x14ac:dyDescent="0.2">
      <c r="A103" s="50">
        <v>96</v>
      </c>
      <c r="B103" s="51" t="s">
        <v>47</v>
      </c>
      <c r="C103" s="51">
        <v>2</v>
      </c>
      <c r="D103" s="52" t="s">
        <v>142</v>
      </c>
      <c r="E103" s="62">
        <v>4</v>
      </c>
      <c r="F103" s="54"/>
      <c r="G103" s="63"/>
      <c r="H103" s="57"/>
      <c r="I103" s="57"/>
      <c r="J103" s="58"/>
      <c r="K103" s="62">
        <v>69</v>
      </c>
      <c r="L103" s="60">
        <f>IF($C103=7,SUM($J103+$K103),)</f>
        <v>0</v>
      </c>
      <c r="M103" s="60">
        <f>IF($C103=5,SUM($J103+$K103),)</f>
        <v>0</v>
      </c>
      <c r="N103" s="60">
        <f>IF($C103=2,SUM($J103+$K103),)</f>
        <v>69</v>
      </c>
      <c r="O103" s="60">
        <f>IF($C103=1,SUM($J103+$K103),)</f>
        <v>0</v>
      </c>
      <c r="P103" s="61">
        <f t="shared" si="1"/>
        <v>69</v>
      </c>
    </row>
    <row r="104" spans="1:16" x14ac:dyDescent="0.2">
      <c r="A104" s="50">
        <v>97</v>
      </c>
      <c r="B104" s="51" t="s">
        <v>47</v>
      </c>
      <c r="C104" s="51">
        <v>2</v>
      </c>
      <c r="D104" s="52" t="s">
        <v>142</v>
      </c>
      <c r="E104" s="62">
        <v>5</v>
      </c>
      <c r="F104" s="54"/>
      <c r="G104" s="63"/>
      <c r="H104" s="57"/>
      <c r="I104" s="57"/>
      <c r="J104" s="58"/>
      <c r="K104" s="62">
        <v>103</v>
      </c>
      <c r="L104" s="60">
        <f>IF($C104=7,SUM($J104+$K104),)</f>
        <v>0</v>
      </c>
      <c r="M104" s="60">
        <f>IF($C104=5,SUM($J104+$K104),)</f>
        <v>0</v>
      </c>
      <c r="N104" s="60">
        <f>IF($C104=2,SUM($J104+$K104),)</f>
        <v>103</v>
      </c>
      <c r="O104" s="60">
        <f>IF($C104=1,SUM($J104+$K104),)</f>
        <v>0</v>
      </c>
      <c r="P104" s="61">
        <f t="shared" si="1"/>
        <v>103</v>
      </c>
    </row>
    <row r="105" spans="1:16" x14ac:dyDescent="0.2">
      <c r="A105" s="50">
        <v>98</v>
      </c>
      <c r="B105" s="51" t="s">
        <v>47</v>
      </c>
      <c r="C105" s="51">
        <v>2</v>
      </c>
      <c r="D105" s="52" t="s">
        <v>142</v>
      </c>
      <c r="E105" s="62">
        <v>13</v>
      </c>
      <c r="F105" s="54"/>
      <c r="G105" s="63" t="s">
        <v>49</v>
      </c>
      <c r="H105" s="57">
        <v>11</v>
      </c>
      <c r="I105" s="57">
        <v>38</v>
      </c>
      <c r="J105" s="58">
        <v>205</v>
      </c>
      <c r="K105" s="62">
        <v>68</v>
      </c>
      <c r="L105" s="60">
        <f>IF($C105=7,SUM($J105+$K105),)</f>
        <v>0</v>
      </c>
      <c r="M105" s="60">
        <f>IF($C105=5,SUM($J105+$K105),)</f>
        <v>0</v>
      </c>
      <c r="N105" s="60">
        <f>IF($C105=2,SUM($J105+$K105),)</f>
        <v>273</v>
      </c>
      <c r="O105" s="60">
        <f>IF($C105=1,SUM($J105+$K105),)</f>
        <v>0</v>
      </c>
      <c r="P105" s="61">
        <f t="shared" si="1"/>
        <v>273</v>
      </c>
    </row>
    <row r="106" spans="1:16" x14ac:dyDescent="0.2">
      <c r="A106" s="50">
        <v>99</v>
      </c>
      <c r="B106" s="51" t="s">
        <v>47</v>
      </c>
      <c r="C106" s="51">
        <v>2</v>
      </c>
      <c r="D106" s="52" t="s">
        <v>142</v>
      </c>
      <c r="E106" s="62">
        <v>20</v>
      </c>
      <c r="F106" s="54"/>
      <c r="G106" s="63"/>
      <c r="H106" s="57"/>
      <c r="I106" s="64"/>
      <c r="J106" s="58"/>
      <c r="K106" s="62">
        <v>66</v>
      </c>
      <c r="L106" s="60">
        <f>IF($C106=7,SUM($J106+$K106),)</f>
        <v>0</v>
      </c>
      <c r="M106" s="60">
        <f>IF($C106=5,SUM($J106+$K106),)</f>
        <v>0</v>
      </c>
      <c r="N106" s="60">
        <f>IF($C106=2,SUM($J106+$K106),)</f>
        <v>66</v>
      </c>
      <c r="O106" s="60">
        <f>IF($C106=1,SUM($J106+$K106),)</f>
        <v>0</v>
      </c>
      <c r="P106" s="61">
        <f t="shared" si="1"/>
        <v>66</v>
      </c>
    </row>
    <row r="107" spans="1:16" x14ac:dyDescent="0.2">
      <c r="A107" s="50">
        <v>100</v>
      </c>
      <c r="B107" s="51" t="s">
        <v>47</v>
      </c>
      <c r="C107" s="51">
        <v>2</v>
      </c>
      <c r="D107" s="52" t="s">
        <v>142</v>
      </c>
      <c r="E107" s="62">
        <v>21</v>
      </c>
      <c r="F107" s="54"/>
      <c r="G107" s="63" t="s">
        <v>49</v>
      </c>
      <c r="H107" s="57">
        <v>10</v>
      </c>
      <c r="I107" s="64" t="s">
        <v>143</v>
      </c>
      <c r="J107" s="58">
        <v>2193</v>
      </c>
      <c r="K107" s="62">
        <v>65</v>
      </c>
      <c r="L107" s="60">
        <f>IF($C107=7,SUM($J107+$K107),)</f>
        <v>0</v>
      </c>
      <c r="M107" s="60">
        <f>IF($C107=5,SUM($J107+$K107),)</f>
        <v>0</v>
      </c>
      <c r="N107" s="60">
        <f>IF($C107=2,SUM($J107+$K107),)</f>
        <v>2258</v>
      </c>
      <c r="O107" s="60">
        <f>IF($C107=1,SUM($J107+$K107),)</f>
        <v>0</v>
      </c>
      <c r="P107" s="61">
        <f t="shared" si="1"/>
        <v>2258</v>
      </c>
    </row>
    <row r="108" spans="1:16" x14ac:dyDescent="0.2">
      <c r="A108" s="50">
        <v>101</v>
      </c>
      <c r="B108" s="51" t="s">
        <v>47</v>
      </c>
      <c r="C108" s="51">
        <v>2</v>
      </c>
      <c r="D108" s="52" t="s">
        <v>142</v>
      </c>
      <c r="E108" s="62">
        <v>32</v>
      </c>
      <c r="F108" s="54"/>
      <c r="G108" s="63"/>
      <c r="H108" s="57"/>
      <c r="I108" s="64"/>
      <c r="J108" s="58"/>
      <c r="K108" s="62">
        <v>65</v>
      </c>
      <c r="L108" s="60">
        <f>IF($C108=7,SUM($J108+$K108),)</f>
        <v>0</v>
      </c>
      <c r="M108" s="60">
        <f>IF($C108=5,SUM($J108+$K108),)</f>
        <v>0</v>
      </c>
      <c r="N108" s="60">
        <f>IF($C108=2,SUM($J108+$K108),)</f>
        <v>65</v>
      </c>
      <c r="O108" s="60">
        <f>IF($C108=1,SUM($J108+$K108),)</f>
        <v>0</v>
      </c>
      <c r="P108" s="61">
        <f t="shared" si="1"/>
        <v>65</v>
      </c>
    </row>
    <row r="109" spans="1:16" x14ac:dyDescent="0.2">
      <c r="A109" s="50">
        <v>102</v>
      </c>
      <c r="B109" s="51" t="s">
        <v>47</v>
      </c>
      <c r="C109" s="51">
        <v>2</v>
      </c>
      <c r="D109" s="52" t="s">
        <v>142</v>
      </c>
      <c r="E109" s="62">
        <v>34</v>
      </c>
      <c r="F109" s="54"/>
      <c r="G109" s="63"/>
      <c r="H109" s="57"/>
      <c r="I109" s="64"/>
      <c r="J109" s="58"/>
      <c r="K109" s="62">
        <v>217</v>
      </c>
      <c r="L109" s="60">
        <f>IF($C109=7,SUM($J109+$K109),)</f>
        <v>0</v>
      </c>
      <c r="M109" s="60">
        <f>IF($C109=5,SUM($J109+$K109),)</f>
        <v>0</v>
      </c>
      <c r="N109" s="60">
        <f>IF($C109=2,SUM($J109+$K109),)</f>
        <v>217</v>
      </c>
      <c r="O109" s="60">
        <f>IF($C109=1,SUM($J109+$K109),)</f>
        <v>0</v>
      </c>
      <c r="P109" s="61">
        <f t="shared" si="1"/>
        <v>217</v>
      </c>
    </row>
    <row r="110" spans="1:16" x14ac:dyDescent="0.2">
      <c r="A110" s="50">
        <v>103</v>
      </c>
      <c r="B110" s="51" t="s">
        <v>47</v>
      </c>
      <c r="C110" s="51">
        <v>2</v>
      </c>
      <c r="D110" s="52" t="s">
        <v>142</v>
      </c>
      <c r="E110" s="62">
        <v>37</v>
      </c>
      <c r="F110" s="54"/>
      <c r="G110" s="63"/>
      <c r="H110" s="57"/>
      <c r="I110" s="64"/>
      <c r="J110" s="58"/>
      <c r="K110" s="62">
        <v>168</v>
      </c>
      <c r="L110" s="60">
        <f>IF($C110=7,SUM($J110+$K110),)</f>
        <v>0</v>
      </c>
      <c r="M110" s="60">
        <f>IF($C110=5,SUM($J110+$K110),)</f>
        <v>0</v>
      </c>
      <c r="N110" s="60">
        <f>IF($C110=2,SUM($J110+$K110),)</f>
        <v>168</v>
      </c>
      <c r="O110" s="60">
        <f>IF($C110=1,SUM($J110+$K110),)</f>
        <v>0</v>
      </c>
      <c r="P110" s="61">
        <f t="shared" si="1"/>
        <v>168</v>
      </c>
    </row>
    <row r="111" spans="1:16" x14ac:dyDescent="0.2">
      <c r="A111" s="50">
        <v>104</v>
      </c>
      <c r="B111" s="51" t="s">
        <v>47</v>
      </c>
      <c r="C111" s="51">
        <v>2</v>
      </c>
      <c r="D111" s="52" t="s">
        <v>144</v>
      </c>
      <c r="E111" s="62" t="s">
        <v>145</v>
      </c>
      <c r="F111" s="52">
        <v>174</v>
      </c>
      <c r="G111" s="63" t="s">
        <v>49</v>
      </c>
      <c r="H111" s="57">
        <v>11</v>
      </c>
      <c r="I111" s="64" t="s">
        <v>146</v>
      </c>
      <c r="J111" s="58">
        <v>42</v>
      </c>
      <c r="K111" s="62"/>
      <c r="L111" s="60">
        <f>IF($C111=7,SUM($J111+$K111),)</f>
        <v>0</v>
      </c>
      <c r="M111" s="60">
        <f>IF($C111=5,SUM($J111+$K111),)</f>
        <v>0</v>
      </c>
      <c r="N111" s="60">
        <f>IF($C111=2,SUM($J111+$K111),)</f>
        <v>42</v>
      </c>
      <c r="O111" s="60">
        <f>IF($C111=1,SUM($J111+$K111),)</f>
        <v>0</v>
      </c>
      <c r="P111" s="61">
        <f t="shared" si="1"/>
        <v>42</v>
      </c>
    </row>
    <row r="112" spans="1:16" x14ac:dyDescent="0.2">
      <c r="A112" s="50">
        <v>105</v>
      </c>
      <c r="B112" s="51" t="s">
        <v>47</v>
      </c>
      <c r="C112" s="51">
        <v>2</v>
      </c>
      <c r="D112" s="52" t="s">
        <v>147</v>
      </c>
      <c r="E112" s="53">
        <v>1</v>
      </c>
      <c r="F112" s="54" t="s">
        <v>12</v>
      </c>
      <c r="G112" s="63" t="s">
        <v>49</v>
      </c>
      <c r="H112" s="57">
        <v>40</v>
      </c>
      <c r="I112" s="57">
        <v>2</v>
      </c>
      <c r="J112" s="58">
        <v>528</v>
      </c>
      <c r="K112" s="62">
        <v>486</v>
      </c>
      <c r="L112" s="60">
        <f>IF($C112=7,SUM($J112+$K112),)</f>
        <v>0</v>
      </c>
      <c r="M112" s="60">
        <f>IF($C112=5,SUM($J112+$K112),)</f>
        <v>0</v>
      </c>
      <c r="N112" s="60">
        <f>IF($C112=2,SUM($J112+$K112),)</f>
        <v>1014</v>
      </c>
      <c r="O112" s="60">
        <f>IF($C112=1,SUM($J112+$K112),)</f>
        <v>0</v>
      </c>
      <c r="P112" s="61">
        <f t="shared" si="1"/>
        <v>1014</v>
      </c>
    </row>
    <row r="113" spans="1:16" x14ac:dyDescent="0.2">
      <c r="A113" s="50">
        <v>106</v>
      </c>
      <c r="B113" s="51" t="s">
        <v>47</v>
      </c>
      <c r="C113" s="51">
        <v>2</v>
      </c>
      <c r="D113" s="52" t="s">
        <v>148</v>
      </c>
      <c r="E113" s="53">
        <v>1</v>
      </c>
      <c r="F113" s="54" t="s">
        <v>121</v>
      </c>
      <c r="G113" s="63" t="s">
        <v>58</v>
      </c>
      <c r="H113" s="57">
        <v>3</v>
      </c>
      <c r="I113" s="57">
        <v>62</v>
      </c>
      <c r="J113" s="58">
        <v>485</v>
      </c>
      <c r="K113" s="62"/>
      <c r="L113" s="60">
        <f>IF($C113=7,SUM($J113+$K113),)</f>
        <v>0</v>
      </c>
      <c r="M113" s="60">
        <f>IF($C113=5,SUM($J113+$K113),)</f>
        <v>0</v>
      </c>
      <c r="N113" s="60">
        <f>IF($C113=2,SUM($J113+$K113),)</f>
        <v>485</v>
      </c>
      <c r="O113" s="60">
        <f>IF($C113=1,SUM($J113+$K113),)</f>
        <v>0</v>
      </c>
      <c r="P113" s="61">
        <f t="shared" si="1"/>
        <v>485</v>
      </c>
    </row>
    <row r="114" spans="1:16" x14ac:dyDescent="0.2">
      <c r="A114" s="50">
        <v>107</v>
      </c>
      <c r="B114" s="51" t="s">
        <v>47</v>
      </c>
      <c r="C114" s="51">
        <v>2</v>
      </c>
      <c r="D114" s="52" t="s">
        <v>149</v>
      </c>
      <c r="E114" s="62">
        <v>9</v>
      </c>
      <c r="F114" s="54"/>
      <c r="G114" s="63" t="s">
        <v>49</v>
      </c>
      <c r="H114" s="57">
        <v>11</v>
      </c>
      <c r="I114" s="57">
        <v>17</v>
      </c>
      <c r="J114" s="58">
        <v>175</v>
      </c>
      <c r="K114" s="62"/>
      <c r="L114" s="60">
        <f>IF($C114=7,SUM($J114+$K114),)</f>
        <v>0</v>
      </c>
      <c r="M114" s="60">
        <f>IF($C114=5,SUM($J114+$K114),)</f>
        <v>0</v>
      </c>
      <c r="N114" s="60">
        <f>IF($C114=2,SUM($J114+$K114),)</f>
        <v>175</v>
      </c>
      <c r="O114" s="60">
        <f>IF($C114=1,SUM($J114+$K114),)</f>
        <v>0</v>
      </c>
      <c r="P114" s="61">
        <f t="shared" si="1"/>
        <v>175</v>
      </c>
    </row>
    <row r="115" spans="1:16" x14ac:dyDescent="0.2">
      <c r="A115" s="50">
        <v>108</v>
      </c>
      <c r="B115" s="51" t="s">
        <v>47</v>
      </c>
      <c r="C115" s="51">
        <v>2</v>
      </c>
      <c r="D115" s="52" t="s">
        <v>150</v>
      </c>
      <c r="E115" s="59">
        <v>2</v>
      </c>
      <c r="F115" s="54" t="s">
        <v>11</v>
      </c>
      <c r="G115" s="63" t="s">
        <v>49</v>
      </c>
      <c r="H115" s="57">
        <v>6</v>
      </c>
      <c r="I115" s="64" t="s">
        <v>151</v>
      </c>
      <c r="J115" s="58">
        <v>675</v>
      </c>
      <c r="K115" s="62">
        <v>138</v>
      </c>
      <c r="L115" s="60">
        <f>IF($C115=7,SUM($J115+$K115),)</f>
        <v>0</v>
      </c>
      <c r="M115" s="60">
        <f>IF($C115=5,SUM($J115+$K115),)</f>
        <v>0</v>
      </c>
      <c r="N115" s="60">
        <f>IF($C115=2,SUM($J115+$K115),)</f>
        <v>813</v>
      </c>
      <c r="O115" s="60">
        <f>IF($C115=1,SUM($J115+$K115),)</f>
        <v>0</v>
      </c>
      <c r="P115" s="61">
        <f t="shared" si="1"/>
        <v>813</v>
      </c>
    </row>
  </sheetData>
  <mergeCells count="2">
    <mergeCell ref="O1:P1"/>
    <mergeCell ref="E5:F5"/>
  </mergeCells>
  <conditionalFormatting sqref="P8:P115">
    <cfRule type="cellIs" dxfId="32" priority="1" operator="greaterThan">
      <formula>8000</formula>
    </cfRule>
    <cfRule type="cellIs" dxfId="31" priority="2" operator="between">
      <formula>1000</formula>
      <formula>8001</formula>
    </cfRule>
    <cfRule type="cellIs" dxfId="30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scale="96" orientation="landscape" r:id="rId1"/>
  <headerFooter>
    <oddFooter>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2"/>
  <sheetViews>
    <sheetView view="pageLayout" zoomScaleNormal="130" workbookViewId="0">
      <selection activeCell="C5" sqref="C5"/>
    </sheetView>
  </sheetViews>
  <sheetFormatPr defaultRowHeight="12.75" x14ac:dyDescent="0.2"/>
  <cols>
    <col min="1" max="1" width="3.7109375" style="6" customWidth="1"/>
    <col min="2" max="2" width="6.5703125" customWidth="1"/>
    <col min="4" max="4" width="15" style="8" customWidth="1"/>
    <col min="5" max="5" width="3.7109375" customWidth="1"/>
    <col min="6" max="6" width="3.85546875" customWidth="1"/>
    <col min="8" max="8" width="7.28515625" customWidth="1"/>
    <col min="9" max="9" width="9.140625" style="8"/>
  </cols>
  <sheetData>
    <row r="1" spans="1:17" x14ac:dyDescent="0.2">
      <c r="A1" s="1"/>
      <c r="B1" s="4"/>
      <c r="C1" s="4"/>
      <c r="D1" s="7"/>
      <c r="E1" s="4"/>
      <c r="F1" s="4"/>
      <c r="G1" s="4"/>
      <c r="H1" s="1"/>
      <c r="I1" s="7"/>
      <c r="J1" s="3"/>
      <c r="O1" s="24" t="s">
        <v>576</v>
      </c>
      <c r="P1" s="24"/>
    </row>
    <row r="2" spans="1:17" x14ac:dyDescent="0.2">
      <c r="A2" s="1"/>
      <c r="B2" s="4"/>
      <c r="C2" s="4"/>
      <c r="D2" s="7"/>
      <c r="E2" s="4"/>
      <c r="F2" s="4"/>
      <c r="G2" s="4"/>
      <c r="H2" s="1"/>
      <c r="I2" s="7"/>
      <c r="J2" s="2"/>
      <c r="K2" s="4"/>
      <c r="L2" s="5"/>
    </row>
    <row r="3" spans="1:17" x14ac:dyDescent="0.2">
      <c r="F3" s="75" t="s">
        <v>227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x14ac:dyDescent="0.2">
      <c r="A4" s="1"/>
      <c r="B4" s="4"/>
      <c r="C4" s="4"/>
      <c r="D4" s="7"/>
      <c r="E4" s="4"/>
      <c r="F4" s="4"/>
      <c r="G4" s="4"/>
      <c r="H4" s="1"/>
      <c r="I4" s="7"/>
      <c r="J4" s="2"/>
      <c r="K4" s="4"/>
      <c r="L4" s="5"/>
    </row>
    <row r="5" spans="1:17" ht="71.25" x14ac:dyDescent="0.2">
      <c r="A5" s="26" t="s">
        <v>15</v>
      </c>
      <c r="B5" s="27" t="s">
        <v>593</v>
      </c>
      <c r="C5" s="76" t="s">
        <v>591</v>
      </c>
      <c r="D5" s="28" t="s">
        <v>1</v>
      </c>
      <c r="E5" s="29" t="s">
        <v>2</v>
      </c>
      <c r="F5" s="29"/>
      <c r="G5" s="30" t="s">
        <v>3</v>
      </c>
      <c r="H5" s="31" t="s">
        <v>4</v>
      </c>
      <c r="I5" s="32" t="s">
        <v>5</v>
      </c>
      <c r="J5" s="33" t="s">
        <v>583</v>
      </c>
      <c r="K5" s="34" t="s">
        <v>584</v>
      </c>
      <c r="L5" s="35" t="s">
        <v>585</v>
      </c>
      <c r="M5" s="35" t="s">
        <v>586</v>
      </c>
      <c r="N5" s="35" t="s">
        <v>587</v>
      </c>
      <c r="O5" s="35" t="s">
        <v>588</v>
      </c>
      <c r="P5" s="36" t="s">
        <v>592</v>
      </c>
    </row>
    <row r="6" spans="1:17" x14ac:dyDescent="0.2">
      <c r="A6" s="37">
        <v>1</v>
      </c>
      <c r="B6" s="38">
        <v>2</v>
      </c>
      <c r="C6" s="39">
        <v>3</v>
      </c>
      <c r="D6" s="40">
        <v>4</v>
      </c>
      <c r="E6" s="37">
        <v>5</v>
      </c>
      <c r="F6" s="37">
        <v>6</v>
      </c>
      <c r="G6" s="41">
        <v>7</v>
      </c>
      <c r="H6" s="42">
        <v>8</v>
      </c>
      <c r="I6" s="43" t="s">
        <v>19</v>
      </c>
      <c r="J6" s="44">
        <v>10</v>
      </c>
      <c r="K6" s="45">
        <v>11</v>
      </c>
      <c r="L6" s="44">
        <v>12</v>
      </c>
      <c r="M6" s="45">
        <v>13</v>
      </c>
      <c r="N6" s="44">
        <v>14</v>
      </c>
      <c r="O6" s="45">
        <v>15</v>
      </c>
      <c r="P6" s="44">
        <v>16</v>
      </c>
    </row>
    <row r="7" spans="1:17" x14ac:dyDescent="0.2">
      <c r="A7" s="37"/>
      <c r="B7" s="38"/>
      <c r="C7" s="39"/>
      <c r="D7" s="47" t="s">
        <v>6</v>
      </c>
      <c r="E7" s="48"/>
      <c r="F7" s="47"/>
      <c r="G7" s="41"/>
      <c r="H7" s="42"/>
      <c r="I7" s="43"/>
      <c r="J7" s="49">
        <f t="shared" ref="J7:P7" si="0">SUBTOTAL(9,J8:J6843)</f>
        <v>86047</v>
      </c>
      <c r="K7" s="49">
        <f t="shared" si="0"/>
        <v>5849</v>
      </c>
      <c r="L7" s="49">
        <f t="shared" si="0"/>
        <v>0</v>
      </c>
      <c r="M7" s="49">
        <f t="shared" si="0"/>
        <v>0</v>
      </c>
      <c r="N7" s="49">
        <f t="shared" si="0"/>
        <v>91896</v>
      </c>
      <c r="O7" s="49">
        <f t="shared" si="0"/>
        <v>0</v>
      </c>
      <c r="P7" s="49">
        <f t="shared" si="0"/>
        <v>91896</v>
      </c>
    </row>
    <row r="8" spans="1:17" x14ac:dyDescent="0.2">
      <c r="A8" s="50">
        <v>1</v>
      </c>
      <c r="B8" s="51" t="s">
        <v>152</v>
      </c>
      <c r="C8" s="51">
        <v>2</v>
      </c>
      <c r="D8" s="54" t="s">
        <v>153</v>
      </c>
      <c r="E8" s="77">
        <v>3</v>
      </c>
      <c r="F8" s="54"/>
      <c r="G8" s="78" t="s">
        <v>49</v>
      </c>
      <c r="H8" s="64">
        <v>8</v>
      </c>
      <c r="I8" s="64" t="s">
        <v>154</v>
      </c>
      <c r="J8" s="79">
        <v>2869</v>
      </c>
      <c r="K8" s="79">
        <v>40</v>
      </c>
      <c r="L8" s="60">
        <f>IF($C8=7,SUM($J8+$K8),)</f>
        <v>0</v>
      </c>
      <c r="M8" s="60">
        <f>IF($C8=5,SUM($J8+$K8),)</f>
        <v>0</v>
      </c>
      <c r="N8" s="60">
        <f>IF($C8=2,SUM($J8+$K8),)</f>
        <v>2909</v>
      </c>
      <c r="O8" s="60">
        <f>IF($C8=1,SUM($J8+$K8),)</f>
        <v>0</v>
      </c>
      <c r="P8" s="61">
        <f t="shared" ref="P8:P71" si="1">L8+M8+N8+O8</f>
        <v>2909</v>
      </c>
    </row>
    <row r="9" spans="1:17" x14ac:dyDescent="0.2">
      <c r="A9" s="50">
        <v>2</v>
      </c>
      <c r="B9" s="51" t="s">
        <v>152</v>
      </c>
      <c r="C9" s="51">
        <v>2</v>
      </c>
      <c r="D9" s="54" t="s">
        <v>153</v>
      </c>
      <c r="E9" s="62">
        <v>5</v>
      </c>
      <c r="F9" s="54"/>
      <c r="G9" s="78"/>
      <c r="H9" s="64"/>
      <c r="I9" s="64"/>
      <c r="J9" s="79">
        <v>0</v>
      </c>
      <c r="K9" s="79">
        <v>67</v>
      </c>
      <c r="L9" s="60">
        <f>IF($C9=7,SUM($J9+$K9),)</f>
        <v>0</v>
      </c>
      <c r="M9" s="60">
        <f>IF($C9=5,SUM($J9+$K9),)</f>
        <v>0</v>
      </c>
      <c r="N9" s="60">
        <f>IF($C9=2,SUM($J9+$K9),)</f>
        <v>67</v>
      </c>
      <c r="O9" s="60">
        <f>IF($C9=1,SUM($J9+$K9),)</f>
        <v>0</v>
      </c>
      <c r="P9" s="61">
        <f t="shared" si="1"/>
        <v>67</v>
      </c>
    </row>
    <row r="10" spans="1:17" x14ac:dyDescent="0.2">
      <c r="A10" s="50">
        <v>3</v>
      </c>
      <c r="B10" s="51" t="s">
        <v>152</v>
      </c>
      <c r="C10" s="51">
        <v>2</v>
      </c>
      <c r="D10" s="54" t="s">
        <v>153</v>
      </c>
      <c r="E10" s="62">
        <v>10</v>
      </c>
      <c r="F10" s="54"/>
      <c r="G10" s="78" t="s">
        <v>49</v>
      </c>
      <c r="H10" s="57">
        <v>8</v>
      </c>
      <c r="I10" s="64" t="s">
        <v>155</v>
      </c>
      <c r="J10" s="79">
        <v>4930</v>
      </c>
      <c r="K10" s="79">
        <v>22</v>
      </c>
      <c r="L10" s="60">
        <f>IF($C10=7,SUM($J10+$K10),)</f>
        <v>0</v>
      </c>
      <c r="M10" s="60">
        <f>IF($C10=5,SUM($J10+$K10),)</f>
        <v>0</v>
      </c>
      <c r="N10" s="60">
        <f>IF($C10=2,SUM($J10+$K10),)</f>
        <v>4952</v>
      </c>
      <c r="O10" s="60">
        <f>IF($C10=1,SUM($J10+$K10),)</f>
        <v>0</v>
      </c>
      <c r="P10" s="61">
        <f t="shared" si="1"/>
        <v>4952</v>
      </c>
    </row>
    <row r="11" spans="1:17" x14ac:dyDescent="0.2">
      <c r="A11" s="50">
        <v>4</v>
      </c>
      <c r="B11" s="51" t="s">
        <v>152</v>
      </c>
      <c r="C11" s="51">
        <v>2</v>
      </c>
      <c r="D11" s="54" t="s">
        <v>153</v>
      </c>
      <c r="E11" s="62">
        <v>14</v>
      </c>
      <c r="F11" s="54">
        <v>16</v>
      </c>
      <c r="G11" s="78" t="s">
        <v>49</v>
      </c>
      <c r="H11" s="57">
        <v>8</v>
      </c>
      <c r="I11" s="57">
        <v>42</v>
      </c>
      <c r="J11" s="79">
        <v>90</v>
      </c>
      <c r="K11" s="79">
        <v>0</v>
      </c>
      <c r="L11" s="60">
        <f>IF($C11=7,SUM($J11+$K11),)</f>
        <v>0</v>
      </c>
      <c r="M11" s="60">
        <f>IF($C11=5,SUM($J11+$K11),)</f>
        <v>0</v>
      </c>
      <c r="N11" s="60">
        <f>IF($C11=2,SUM($J11+$K11),)</f>
        <v>90</v>
      </c>
      <c r="O11" s="60">
        <f>IF($C11=1,SUM($J11+$K11),)</f>
        <v>0</v>
      </c>
      <c r="P11" s="61">
        <f t="shared" si="1"/>
        <v>90</v>
      </c>
    </row>
    <row r="12" spans="1:17" x14ac:dyDescent="0.2">
      <c r="A12" s="50">
        <v>5</v>
      </c>
      <c r="B12" s="51" t="s">
        <v>152</v>
      </c>
      <c r="C12" s="51">
        <v>2</v>
      </c>
      <c r="D12" s="54" t="s">
        <v>153</v>
      </c>
      <c r="E12" s="62">
        <v>23</v>
      </c>
      <c r="F12" s="54"/>
      <c r="G12" s="78" t="s">
        <v>49</v>
      </c>
      <c r="H12" s="57">
        <v>8</v>
      </c>
      <c r="I12" s="64" t="s">
        <v>156</v>
      </c>
      <c r="J12" s="79">
        <v>2097</v>
      </c>
      <c r="K12" s="79">
        <v>0</v>
      </c>
      <c r="L12" s="60">
        <f>IF($C12=7,SUM($J12+$K12),)</f>
        <v>0</v>
      </c>
      <c r="M12" s="60">
        <f>IF($C12=5,SUM($J12+$K12),)</f>
        <v>0</v>
      </c>
      <c r="N12" s="60">
        <f>IF($C12=2,SUM($J12+$K12),)</f>
        <v>2097</v>
      </c>
      <c r="O12" s="60">
        <f>IF($C12=1,SUM($J12+$K12),)</f>
        <v>0</v>
      </c>
      <c r="P12" s="61">
        <f t="shared" si="1"/>
        <v>2097</v>
      </c>
    </row>
    <row r="13" spans="1:17" x14ac:dyDescent="0.2">
      <c r="A13" s="50">
        <v>6</v>
      </c>
      <c r="B13" s="51" t="s">
        <v>152</v>
      </c>
      <c r="C13" s="51">
        <v>2</v>
      </c>
      <c r="D13" s="54" t="s">
        <v>153</v>
      </c>
      <c r="E13" s="62">
        <v>26</v>
      </c>
      <c r="F13" s="54"/>
      <c r="G13" s="63" t="s">
        <v>49</v>
      </c>
      <c r="H13" s="57">
        <v>8</v>
      </c>
      <c r="I13" s="57" t="s">
        <v>157</v>
      </c>
      <c r="J13" s="79">
        <v>1459</v>
      </c>
      <c r="K13" s="79">
        <v>105</v>
      </c>
      <c r="L13" s="60">
        <f>IF($C13=7,SUM($J13+$K13),)</f>
        <v>0</v>
      </c>
      <c r="M13" s="60">
        <f>IF($C13=5,SUM($J13+$K13),)</f>
        <v>0</v>
      </c>
      <c r="N13" s="60">
        <f>IF($C13=2,SUM($J13+$K13),)</f>
        <v>1564</v>
      </c>
      <c r="O13" s="60">
        <f>IF($C13=1,SUM($J13+$K13),)</f>
        <v>0</v>
      </c>
      <c r="P13" s="61">
        <f t="shared" si="1"/>
        <v>1564</v>
      </c>
    </row>
    <row r="14" spans="1:17" x14ac:dyDescent="0.2">
      <c r="A14" s="50">
        <v>7</v>
      </c>
      <c r="B14" s="51" t="s">
        <v>152</v>
      </c>
      <c r="C14" s="51">
        <v>2</v>
      </c>
      <c r="D14" s="54" t="s">
        <v>158</v>
      </c>
      <c r="E14" s="62">
        <v>8</v>
      </c>
      <c r="F14" s="54"/>
      <c r="G14" s="78" t="s">
        <v>49</v>
      </c>
      <c r="H14" s="57">
        <v>8</v>
      </c>
      <c r="I14" s="64" t="s">
        <v>159</v>
      </c>
      <c r="J14" s="79">
        <v>2294</v>
      </c>
      <c r="K14" s="79">
        <v>192</v>
      </c>
      <c r="L14" s="60">
        <f>IF($C14=7,SUM($J14+$K14),)</f>
        <v>0</v>
      </c>
      <c r="M14" s="60">
        <f>IF($C14=5,SUM($J14+$K14),)</f>
        <v>0</v>
      </c>
      <c r="N14" s="60">
        <f>IF($C14=2,SUM($J14+$K14),)</f>
        <v>2486</v>
      </c>
      <c r="O14" s="60">
        <f>IF($C14=1,SUM($J14+$K14),)</f>
        <v>0</v>
      </c>
      <c r="P14" s="61">
        <f t="shared" si="1"/>
        <v>2486</v>
      </c>
    </row>
    <row r="15" spans="1:17" x14ac:dyDescent="0.2">
      <c r="A15" s="50">
        <v>8</v>
      </c>
      <c r="B15" s="51" t="s">
        <v>152</v>
      </c>
      <c r="C15" s="51">
        <v>2</v>
      </c>
      <c r="D15" s="54" t="s">
        <v>158</v>
      </c>
      <c r="E15" s="62">
        <v>10</v>
      </c>
      <c r="F15" s="52"/>
      <c r="G15" s="78"/>
      <c r="H15" s="64"/>
      <c r="I15" s="64"/>
      <c r="J15" s="79">
        <v>0</v>
      </c>
      <c r="K15" s="79">
        <v>88</v>
      </c>
      <c r="L15" s="60">
        <f>IF($C15=7,SUM($J15+$K15),)</f>
        <v>0</v>
      </c>
      <c r="M15" s="60">
        <f>IF($C15=5,SUM($J15+$K15),)</f>
        <v>0</v>
      </c>
      <c r="N15" s="60">
        <f>IF($C15=2,SUM($J15+$K15),)</f>
        <v>88</v>
      </c>
      <c r="O15" s="60">
        <f>IF($C15=1,SUM($J15+$K15),)</f>
        <v>0</v>
      </c>
      <c r="P15" s="61">
        <f t="shared" si="1"/>
        <v>88</v>
      </c>
    </row>
    <row r="16" spans="1:17" x14ac:dyDescent="0.2">
      <c r="A16" s="50">
        <v>9</v>
      </c>
      <c r="B16" s="51" t="s">
        <v>152</v>
      </c>
      <c r="C16" s="51">
        <v>2</v>
      </c>
      <c r="D16" s="54" t="s">
        <v>158</v>
      </c>
      <c r="E16" s="62">
        <v>12</v>
      </c>
      <c r="F16" s="54"/>
      <c r="G16" s="78" t="s">
        <v>49</v>
      </c>
      <c r="H16" s="57">
        <v>8</v>
      </c>
      <c r="I16" s="64" t="s">
        <v>160</v>
      </c>
      <c r="J16" s="79">
        <v>680</v>
      </c>
      <c r="K16" s="79">
        <v>34</v>
      </c>
      <c r="L16" s="60">
        <f>IF($C16=7,SUM($J16+$K16),)</f>
        <v>0</v>
      </c>
      <c r="M16" s="60">
        <f>IF($C16=5,SUM($J16+$K16),)</f>
        <v>0</v>
      </c>
      <c r="N16" s="60">
        <f>IF($C16=2,SUM($J16+$K16),)</f>
        <v>714</v>
      </c>
      <c r="O16" s="60">
        <f>IF($C16=1,SUM($J16+$K16),)</f>
        <v>0</v>
      </c>
      <c r="P16" s="61">
        <f t="shared" si="1"/>
        <v>714</v>
      </c>
    </row>
    <row r="17" spans="1:16" x14ac:dyDescent="0.2">
      <c r="A17" s="50">
        <v>10</v>
      </c>
      <c r="B17" s="51" t="s">
        <v>152</v>
      </c>
      <c r="C17" s="51">
        <v>2</v>
      </c>
      <c r="D17" s="54" t="s">
        <v>161</v>
      </c>
      <c r="E17" s="62">
        <v>15</v>
      </c>
      <c r="F17" s="54"/>
      <c r="G17" s="63" t="s">
        <v>49</v>
      </c>
      <c r="H17" s="57">
        <v>5</v>
      </c>
      <c r="I17" s="64" t="s">
        <v>162</v>
      </c>
      <c r="J17" s="79">
        <v>3594</v>
      </c>
      <c r="K17" s="79">
        <v>0</v>
      </c>
      <c r="L17" s="60">
        <f>IF($C17=7,SUM($J17+$K17),)</f>
        <v>0</v>
      </c>
      <c r="M17" s="60">
        <f>IF($C17=5,SUM($J17+$K17),)</f>
        <v>0</v>
      </c>
      <c r="N17" s="60">
        <f>IF($C17=2,SUM($J17+$K17),)</f>
        <v>3594</v>
      </c>
      <c r="O17" s="60">
        <f>IF($C17=1,SUM($J17+$K17),)</f>
        <v>0</v>
      </c>
      <c r="P17" s="61">
        <f t="shared" si="1"/>
        <v>3594</v>
      </c>
    </row>
    <row r="18" spans="1:16" x14ac:dyDescent="0.2">
      <c r="A18" s="50">
        <v>11</v>
      </c>
      <c r="B18" s="51" t="s">
        <v>152</v>
      </c>
      <c r="C18" s="51">
        <v>2</v>
      </c>
      <c r="D18" s="54" t="s">
        <v>161</v>
      </c>
      <c r="E18" s="62">
        <v>22</v>
      </c>
      <c r="F18" s="54"/>
      <c r="G18" s="78" t="s">
        <v>49</v>
      </c>
      <c r="H18" s="57">
        <v>5</v>
      </c>
      <c r="I18" s="64" t="s">
        <v>163</v>
      </c>
      <c r="J18" s="79">
        <v>317</v>
      </c>
      <c r="K18" s="79">
        <v>0</v>
      </c>
      <c r="L18" s="60">
        <f>IF($C18=7,SUM($J18+$K18),)</f>
        <v>0</v>
      </c>
      <c r="M18" s="60">
        <f>IF($C18=5,SUM($J18+$K18),)</f>
        <v>0</v>
      </c>
      <c r="N18" s="60">
        <f>IF($C18=2,SUM($J18+$K18),)</f>
        <v>317</v>
      </c>
      <c r="O18" s="60">
        <f>IF($C18=1,SUM($J18+$K18),)</f>
        <v>0</v>
      </c>
      <c r="P18" s="61">
        <f t="shared" si="1"/>
        <v>317</v>
      </c>
    </row>
    <row r="19" spans="1:16" x14ac:dyDescent="0.2">
      <c r="A19" s="50">
        <v>12</v>
      </c>
      <c r="B19" s="51" t="s">
        <v>152</v>
      </c>
      <c r="C19" s="51">
        <v>2</v>
      </c>
      <c r="D19" s="54" t="s">
        <v>161</v>
      </c>
      <c r="E19" s="62">
        <v>26</v>
      </c>
      <c r="F19" s="54"/>
      <c r="G19" s="78" t="s">
        <v>49</v>
      </c>
      <c r="H19" s="57">
        <v>5</v>
      </c>
      <c r="I19" s="64" t="s">
        <v>164</v>
      </c>
      <c r="J19" s="79">
        <v>334</v>
      </c>
      <c r="K19" s="79">
        <v>0</v>
      </c>
      <c r="L19" s="60">
        <f>IF($C19=7,SUM($J19+$K19),)</f>
        <v>0</v>
      </c>
      <c r="M19" s="60">
        <f>IF($C19=5,SUM($J19+$K19),)</f>
        <v>0</v>
      </c>
      <c r="N19" s="60">
        <f>IF($C19=2,SUM($J19+$K19),)</f>
        <v>334</v>
      </c>
      <c r="O19" s="60">
        <f>IF($C19=1,SUM($J19+$K19),)</f>
        <v>0</v>
      </c>
      <c r="P19" s="61">
        <f t="shared" si="1"/>
        <v>334</v>
      </c>
    </row>
    <row r="20" spans="1:16" x14ac:dyDescent="0.2">
      <c r="A20" s="50">
        <v>13</v>
      </c>
      <c r="B20" s="51" t="s">
        <v>152</v>
      </c>
      <c r="C20" s="51">
        <v>2</v>
      </c>
      <c r="D20" s="52" t="s">
        <v>161</v>
      </c>
      <c r="E20" s="62">
        <v>29</v>
      </c>
      <c r="F20" s="54"/>
      <c r="G20" s="63" t="s">
        <v>49</v>
      </c>
      <c r="H20" s="57">
        <v>5</v>
      </c>
      <c r="I20" s="64" t="s">
        <v>165</v>
      </c>
      <c r="J20" s="79">
        <v>1619</v>
      </c>
      <c r="K20" s="79"/>
      <c r="L20" s="60">
        <f>IF($C20=7,SUM($J20+$K20),)</f>
        <v>0</v>
      </c>
      <c r="M20" s="60">
        <f>IF($C20=5,SUM($J20+$K20),)</f>
        <v>0</v>
      </c>
      <c r="N20" s="60">
        <f>IF($C20=2,SUM($J20+$K20),)</f>
        <v>1619</v>
      </c>
      <c r="O20" s="60">
        <f>IF($C20=1,SUM($J20+$K20),)</f>
        <v>0</v>
      </c>
      <c r="P20" s="61">
        <f t="shared" si="1"/>
        <v>1619</v>
      </c>
    </row>
    <row r="21" spans="1:16" x14ac:dyDescent="0.2">
      <c r="A21" s="50">
        <v>14</v>
      </c>
      <c r="B21" s="51" t="s">
        <v>152</v>
      </c>
      <c r="C21" s="51">
        <v>2</v>
      </c>
      <c r="D21" s="52" t="s">
        <v>166</v>
      </c>
      <c r="E21" s="62"/>
      <c r="F21" s="54"/>
      <c r="G21" s="63" t="s">
        <v>49</v>
      </c>
      <c r="H21" s="57">
        <v>5</v>
      </c>
      <c r="I21" s="64" t="s">
        <v>167</v>
      </c>
      <c r="J21" s="79">
        <v>5101</v>
      </c>
      <c r="K21" s="79">
        <v>861</v>
      </c>
      <c r="L21" s="60">
        <f>IF($C21=7,SUM($J21+$K21),)</f>
        <v>0</v>
      </c>
      <c r="M21" s="60">
        <f>IF($C21=5,SUM($J21+$K21),)</f>
        <v>0</v>
      </c>
      <c r="N21" s="60">
        <f>IF($C21=2,SUM($J21+$K21),)</f>
        <v>5962</v>
      </c>
      <c r="O21" s="60">
        <f>IF($C21=1,SUM($J21+$K21),)</f>
        <v>0</v>
      </c>
      <c r="P21" s="61">
        <f t="shared" si="1"/>
        <v>5962</v>
      </c>
    </row>
    <row r="22" spans="1:16" x14ac:dyDescent="0.2">
      <c r="A22" s="50">
        <v>15</v>
      </c>
      <c r="B22" s="51" t="s">
        <v>152</v>
      </c>
      <c r="C22" s="51">
        <v>2</v>
      </c>
      <c r="D22" s="54" t="s">
        <v>168</v>
      </c>
      <c r="E22" s="62">
        <v>8</v>
      </c>
      <c r="F22" s="54"/>
      <c r="G22" s="63" t="s">
        <v>49</v>
      </c>
      <c r="H22" s="57">
        <v>8</v>
      </c>
      <c r="I22" s="57" t="s">
        <v>169</v>
      </c>
      <c r="J22" s="79">
        <v>173</v>
      </c>
      <c r="K22" s="79">
        <v>185</v>
      </c>
      <c r="L22" s="60">
        <f>IF($C22=7,SUM($J22+$K22),)</f>
        <v>0</v>
      </c>
      <c r="M22" s="60">
        <f>IF($C22=5,SUM($J22+$K22),)</f>
        <v>0</v>
      </c>
      <c r="N22" s="60">
        <f>IF($C22=2,SUM($J22+$K22),)</f>
        <v>358</v>
      </c>
      <c r="O22" s="60">
        <f>IF($C22=1,SUM($J22+$K22),)</f>
        <v>0</v>
      </c>
      <c r="P22" s="61">
        <f t="shared" si="1"/>
        <v>358</v>
      </c>
    </row>
    <row r="23" spans="1:16" x14ac:dyDescent="0.2">
      <c r="A23" s="50">
        <v>16</v>
      </c>
      <c r="B23" s="51" t="s">
        <v>152</v>
      </c>
      <c r="C23" s="51">
        <v>2</v>
      </c>
      <c r="D23" s="54" t="s">
        <v>168</v>
      </c>
      <c r="E23" s="62">
        <v>14</v>
      </c>
      <c r="F23" s="54"/>
      <c r="G23" s="78" t="s">
        <v>49</v>
      </c>
      <c r="H23" s="57">
        <v>8</v>
      </c>
      <c r="I23" s="64" t="s">
        <v>170</v>
      </c>
      <c r="J23" s="79">
        <v>157</v>
      </c>
      <c r="K23" s="79">
        <v>63</v>
      </c>
      <c r="L23" s="60">
        <f>IF($C23=7,SUM($J23+$K23),)</f>
        <v>0</v>
      </c>
      <c r="M23" s="60">
        <f>IF($C23=5,SUM($J23+$K23),)</f>
        <v>0</v>
      </c>
      <c r="N23" s="60">
        <f>IF($C23=2,SUM($J23+$K23),)</f>
        <v>220</v>
      </c>
      <c r="O23" s="60">
        <f>IF($C23=1,SUM($J23+$K23),)</f>
        <v>0</v>
      </c>
      <c r="P23" s="61">
        <f t="shared" si="1"/>
        <v>220</v>
      </c>
    </row>
    <row r="24" spans="1:16" x14ac:dyDescent="0.2">
      <c r="A24" s="50">
        <v>17</v>
      </c>
      <c r="B24" s="51" t="s">
        <v>152</v>
      </c>
      <c r="C24" s="51">
        <v>2</v>
      </c>
      <c r="D24" s="54" t="s">
        <v>171</v>
      </c>
      <c r="E24" s="62">
        <v>6</v>
      </c>
      <c r="F24" s="54"/>
      <c r="G24" s="78" t="s">
        <v>49</v>
      </c>
      <c r="H24" s="57">
        <v>8</v>
      </c>
      <c r="I24" s="64" t="s">
        <v>23</v>
      </c>
      <c r="J24" s="79">
        <v>72</v>
      </c>
      <c r="K24" s="79">
        <v>27</v>
      </c>
      <c r="L24" s="60">
        <f>IF($C24=7,SUM($J24+$K24),)</f>
        <v>0</v>
      </c>
      <c r="M24" s="60">
        <f>IF($C24=5,SUM($J24+$K24),)</f>
        <v>0</v>
      </c>
      <c r="N24" s="60">
        <f>IF($C24=2,SUM($J24+$K24),)</f>
        <v>99</v>
      </c>
      <c r="O24" s="60">
        <f>IF($C24=1,SUM($J24+$K24),)</f>
        <v>0</v>
      </c>
      <c r="P24" s="61">
        <f t="shared" si="1"/>
        <v>99</v>
      </c>
    </row>
    <row r="25" spans="1:16" x14ac:dyDescent="0.2">
      <c r="A25" s="50">
        <v>18</v>
      </c>
      <c r="B25" s="51" t="s">
        <v>152</v>
      </c>
      <c r="C25" s="51">
        <v>2</v>
      </c>
      <c r="D25" s="54" t="s">
        <v>171</v>
      </c>
      <c r="E25" s="62">
        <v>15</v>
      </c>
      <c r="F25" s="52" t="s">
        <v>8</v>
      </c>
      <c r="G25" s="63" t="s">
        <v>49</v>
      </c>
      <c r="H25" s="57">
        <v>8</v>
      </c>
      <c r="I25" s="57" t="s">
        <v>172</v>
      </c>
      <c r="J25" s="79">
        <v>54</v>
      </c>
      <c r="K25" s="79">
        <v>141</v>
      </c>
      <c r="L25" s="60">
        <f>IF($C25=7,SUM($J25+$K25),)</f>
        <v>0</v>
      </c>
      <c r="M25" s="60">
        <f>IF($C25=5,SUM($J25+$K25),)</f>
        <v>0</v>
      </c>
      <c r="N25" s="60">
        <f>IF($C25=2,SUM($J25+$K25),)</f>
        <v>195</v>
      </c>
      <c r="O25" s="60">
        <f>IF($C25=1,SUM($J25+$K25),)</f>
        <v>0</v>
      </c>
      <c r="P25" s="61">
        <f t="shared" si="1"/>
        <v>195</v>
      </c>
    </row>
    <row r="26" spans="1:16" x14ac:dyDescent="0.2">
      <c r="A26" s="50">
        <v>19</v>
      </c>
      <c r="B26" s="51" t="s">
        <v>152</v>
      </c>
      <c r="C26" s="51">
        <v>2</v>
      </c>
      <c r="D26" s="54" t="s">
        <v>171</v>
      </c>
      <c r="E26" s="62">
        <v>17</v>
      </c>
      <c r="F26" s="54"/>
      <c r="G26" s="63" t="s">
        <v>49</v>
      </c>
      <c r="H26" s="57">
        <v>8</v>
      </c>
      <c r="I26" s="57" t="s">
        <v>173</v>
      </c>
      <c r="J26" s="79">
        <v>48</v>
      </c>
      <c r="K26" s="79">
        <v>66</v>
      </c>
      <c r="L26" s="60">
        <f>IF($C26=7,SUM($J26+$K26),)</f>
        <v>0</v>
      </c>
      <c r="M26" s="60">
        <f>IF($C26=5,SUM($J26+$K26),)</f>
        <v>0</v>
      </c>
      <c r="N26" s="60">
        <f>IF($C26=2,SUM($J26+$K26),)</f>
        <v>114</v>
      </c>
      <c r="O26" s="60">
        <f>IF($C26=1,SUM($J26+$K26),)</f>
        <v>0</v>
      </c>
      <c r="P26" s="61">
        <f t="shared" si="1"/>
        <v>114</v>
      </c>
    </row>
    <row r="27" spans="1:16" x14ac:dyDescent="0.2">
      <c r="A27" s="50">
        <v>20</v>
      </c>
      <c r="B27" s="51" t="s">
        <v>152</v>
      </c>
      <c r="C27" s="51">
        <v>2</v>
      </c>
      <c r="D27" s="54" t="s">
        <v>171</v>
      </c>
      <c r="E27" s="62">
        <v>24</v>
      </c>
      <c r="F27" s="63" t="s">
        <v>8</v>
      </c>
      <c r="G27" s="78"/>
      <c r="H27" s="64"/>
      <c r="I27" s="64"/>
      <c r="J27" s="79">
        <v>0</v>
      </c>
      <c r="K27" s="79">
        <v>42</v>
      </c>
      <c r="L27" s="60">
        <f>IF($C27=7,SUM($J27+$K27),)</f>
        <v>0</v>
      </c>
      <c r="M27" s="60">
        <f>IF($C27=5,SUM($J27+$K27),)</f>
        <v>0</v>
      </c>
      <c r="N27" s="60">
        <f>IF($C27=2,SUM($J27+$K27),)</f>
        <v>42</v>
      </c>
      <c r="O27" s="60">
        <f>IF($C27=1,SUM($J27+$K27),)</f>
        <v>0</v>
      </c>
      <c r="P27" s="61">
        <f t="shared" si="1"/>
        <v>42</v>
      </c>
    </row>
    <row r="28" spans="1:16" x14ac:dyDescent="0.2">
      <c r="A28" s="50">
        <v>21</v>
      </c>
      <c r="B28" s="51" t="s">
        <v>152</v>
      </c>
      <c r="C28" s="51">
        <v>2</v>
      </c>
      <c r="D28" s="54" t="s">
        <v>171</v>
      </c>
      <c r="E28" s="62">
        <v>24</v>
      </c>
      <c r="F28" s="54"/>
      <c r="G28" s="63" t="s">
        <v>49</v>
      </c>
      <c r="H28" s="64" t="s">
        <v>43</v>
      </c>
      <c r="I28" s="57" t="s">
        <v>174</v>
      </c>
      <c r="J28" s="79">
        <v>82</v>
      </c>
      <c r="K28" s="79">
        <v>44</v>
      </c>
      <c r="L28" s="60">
        <f>IF($C28=7,SUM($J28+$K28),)</f>
        <v>0</v>
      </c>
      <c r="M28" s="60">
        <f>IF($C28=5,SUM($J28+$K28),)</f>
        <v>0</v>
      </c>
      <c r="N28" s="60">
        <f>IF($C28=2,SUM($J28+$K28),)</f>
        <v>126</v>
      </c>
      <c r="O28" s="60">
        <f>IF($C28=1,SUM($J28+$K28),)</f>
        <v>0</v>
      </c>
      <c r="P28" s="61">
        <f t="shared" si="1"/>
        <v>126</v>
      </c>
    </row>
    <row r="29" spans="1:16" x14ac:dyDescent="0.2">
      <c r="A29" s="50">
        <v>22</v>
      </c>
      <c r="B29" s="51" t="s">
        <v>152</v>
      </c>
      <c r="C29" s="51">
        <v>2</v>
      </c>
      <c r="D29" s="54" t="s">
        <v>171</v>
      </c>
      <c r="E29" s="62">
        <v>27</v>
      </c>
      <c r="F29" s="54"/>
      <c r="G29" s="63" t="s">
        <v>49</v>
      </c>
      <c r="H29" s="57">
        <v>8</v>
      </c>
      <c r="I29" s="57" t="s">
        <v>175</v>
      </c>
      <c r="J29" s="79">
        <v>645</v>
      </c>
      <c r="K29" s="79">
        <v>60</v>
      </c>
      <c r="L29" s="60">
        <f>IF($C29=7,SUM($J29+$K29),)</f>
        <v>0</v>
      </c>
      <c r="M29" s="60">
        <f>IF($C29=5,SUM($J29+$K29),)</f>
        <v>0</v>
      </c>
      <c r="N29" s="60">
        <f>IF($C29=2,SUM($J29+$K29),)</f>
        <v>705</v>
      </c>
      <c r="O29" s="60">
        <f>IF($C29=1,SUM($J29+$K29),)</f>
        <v>0</v>
      </c>
      <c r="P29" s="61">
        <f t="shared" si="1"/>
        <v>705</v>
      </c>
    </row>
    <row r="30" spans="1:16" x14ac:dyDescent="0.2">
      <c r="A30" s="50">
        <v>23</v>
      </c>
      <c r="B30" s="51" t="s">
        <v>152</v>
      </c>
      <c r="C30" s="51">
        <v>2</v>
      </c>
      <c r="D30" s="54" t="s">
        <v>171</v>
      </c>
      <c r="E30" s="62">
        <v>36</v>
      </c>
      <c r="F30" s="54"/>
      <c r="G30" s="78"/>
      <c r="H30" s="64"/>
      <c r="I30" s="64"/>
      <c r="J30" s="79">
        <v>0</v>
      </c>
      <c r="K30" s="79">
        <v>40</v>
      </c>
      <c r="L30" s="60">
        <f>IF($C30=7,SUM($J30+$K30),)</f>
        <v>0</v>
      </c>
      <c r="M30" s="60">
        <f>IF($C30=5,SUM($J30+$K30),)</f>
        <v>0</v>
      </c>
      <c r="N30" s="60">
        <f>IF($C30=2,SUM($J30+$K30),)</f>
        <v>40</v>
      </c>
      <c r="O30" s="60">
        <f>IF($C30=1,SUM($J30+$K30),)</f>
        <v>0</v>
      </c>
      <c r="P30" s="61">
        <f t="shared" si="1"/>
        <v>40</v>
      </c>
    </row>
    <row r="31" spans="1:16" x14ac:dyDescent="0.2">
      <c r="A31" s="50">
        <v>24</v>
      </c>
      <c r="B31" s="51" t="s">
        <v>152</v>
      </c>
      <c r="C31" s="51">
        <v>2</v>
      </c>
      <c r="D31" s="54" t="s">
        <v>171</v>
      </c>
      <c r="E31" s="62">
        <v>38</v>
      </c>
      <c r="F31" s="54"/>
      <c r="G31" s="78" t="s">
        <v>49</v>
      </c>
      <c r="H31" s="57">
        <v>8</v>
      </c>
      <c r="I31" s="64" t="s">
        <v>176</v>
      </c>
      <c r="J31" s="79">
        <v>0</v>
      </c>
      <c r="K31" s="79">
        <v>53</v>
      </c>
      <c r="L31" s="60">
        <f>IF($C31=7,SUM($J31+$K31),)</f>
        <v>0</v>
      </c>
      <c r="M31" s="60">
        <f>IF($C31=5,SUM($J31+$K31),)</f>
        <v>0</v>
      </c>
      <c r="N31" s="60">
        <f>IF($C31=2,SUM($J31+$K31),)</f>
        <v>53</v>
      </c>
      <c r="O31" s="60">
        <f>IF($C31=1,SUM($J31+$K31),)</f>
        <v>0</v>
      </c>
      <c r="P31" s="61">
        <f t="shared" si="1"/>
        <v>53</v>
      </c>
    </row>
    <row r="32" spans="1:16" x14ac:dyDescent="0.2">
      <c r="A32" s="50">
        <v>25</v>
      </c>
      <c r="B32" s="51" t="s">
        <v>152</v>
      </c>
      <c r="C32" s="51">
        <v>2</v>
      </c>
      <c r="D32" s="54" t="s">
        <v>171</v>
      </c>
      <c r="E32" s="62">
        <v>40</v>
      </c>
      <c r="F32" s="54"/>
      <c r="G32" s="78"/>
      <c r="H32" s="64"/>
      <c r="I32" s="64"/>
      <c r="J32" s="79">
        <v>0</v>
      </c>
      <c r="K32" s="79">
        <v>41</v>
      </c>
      <c r="L32" s="60">
        <f>IF($C32=7,SUM($J32+$K32),)</f>
        <v>0</v>
      </c>
      <c r="M32" s="60">
        <f>IF($C32=5,SUM($J32+$K32),)</f>
        <v>0</v>
      </c>
      <c r="N32" s="60">
        <f>IF($C32=2,SUM($J32+$K32),)</f>
        <v>41</v>
      </c>
      <c r="O32" s="60">
        <f>IF($C32=1,SUM($J32+$K32),)</f>
        <v>0</v>
      </c>
      <c r="P32" s="61">
        <f t="shared" si="1"/>
        <v>41</v>
      </c>
    </row>
    <row r="33" spans="1:16" x14ac:dyDescent="0.2">
      <c r="A33" s="50">
        <v>26</v>
      </c>
      <c r="B33" s="51" t="s">
        <v>152</v>
      </c>
      <c r="C33" s="51">
        <v>2</v>
      </c>
      <c r="D33" s="52" t="s">
        <v>62</v>
      </c>
      <c r="E33" s="77">
        <v>3</v>
      </c>
      <c r="F33" s="54"/>
      <c r="G33" s="63" t="s">
        <v>49</v>
      </c>
      <c r="H33" s="57">
        <v>8</v>
      </c>
      <c r="I33" s="57" t="s">
        <v>25</v>
      </c>
      <c r="J33" s="79">
        <v>239</v>
      </c>
      <c r="K33" s="79">
        <v>0</v>
      </c>
      <c r="L33" s="60">
        <f>IF($C33=7,SUM($J33+$K33),)</f>
        <v>0</v>
      </c>
      <c r="M33" s="60">
        <f>IF($C33=5,SUM($J33+$K33),)</f>
        <v>0</v>
      </c>
      <c r="N33" s="60">
        <f>IF($C33=2,SUM($J33+$K33),)</f>
        <v>239</v>
      </c>
      <c r="O33" s="60">
        <f>IF($C33=1,SUM($J33+$K33),)</f>
        <v>0</v>
      </c>
      <c r="P33" s="61">
        <f t="shared" si="1"/>
        <v>239</v>
      </c>
    </row>
    <row r="34" spans="1:16" x14ac:dyDescent="0.2">
      <c r="A34" s="50">
        <v>27</v>
      </c>
      <c r="B34" s="51" t="s">
        <v>152</v>
      </c>
      <c r="C34" s="51">
        <v>2</v>
      </c>
      <c r="D34" s="52" t="s">
        <v>62</v>
      </c>
      <c r="E34" s="80">
        <v>13</v>
      </c>
      <c r="F34" s="54"/>
      <c r="G34" s="63" t="s">
        <v>49</v>
      </c>
      <c r="H34" s="57">
        <v>8</v>
      </c>
      <c r="I34" s="57" t="s">
        <v>177</v>
      </c>
      <c r="J34" s="79">
        <v>1307</v>
      </c>
      <c r="K34" s="79">
        <v>0</v>
      </c>
      <c r="L34" s="60">
        <f>IF($C34=7,SUM($J34+$K34),)</f>
        <v>0</v>
      </c>
      <c r="M34" s="60">
        <f>IF($C34=5,SUM($J34+$K34),)</f>
        <v>0</v>
      </c>
      <c r="N34" s="60">
        <f>IF($C34=2,SUM($J34+$K34),)</f>
        <v>1307</v>
      </c>
      <c r="O34" s="60">
        <f>IF($C34=1,SUM($J34+$K34),)</f>
        <v>0</v>
      </c>
      <c r="P34" s="61">
        <f t="shared" si="1"/>
        <v>1307</v>
      </c>
    </row>
    <row r="35" spans="1:16" x14ac:dyDescent="0.2">
      <c r="A35" s="50">
        <v>28</v>
      </c>
      <c r="B35" s="51" t="s">
        <v>152</v>
      </c>
      <c r="C35" s="51">
        <v>2</v>
      </c>
      <c r="D35" s="54" t="s">
        <v>62</v>
      </c>
      <c r="E35" s="62">
        <v>20</v>
      </c>
      <c r="F35" s="54" t="s">
        <v>178</v>
      </c>
      <c r="G35" s="78" t="s">
        <v>49</v>
      </c>
      <c r="H35" s="57">
        <v>5</v>
      </c>
      <c r="I35" s="64" t="s">
        <v>179</v>
      </c>
      <c r="J35" s="79">
        <v>2068</v>
      </c>
      <c r="K35" s="79">
        <v>183</v>
      </c>
      <c r="L35" s="60">
        <f>IF($C35=7,SUM($J35+$K35),)</f>
        <v>0</v>
      </c>
      <c r="M35" s="60">
        <f>IF($C35=5,SUM($J35+$K35),)</f>
        <v>0</v>
      </c>
      <c r="N35" s="60">
        <f>IF($C35=2,SUM($J35+$K35),)</f>
        <v>2251</v>
      </c>
      <c r="O35" s="60">
        <f>IF($C35=1,SUM($J35+$K35),)</f>
        <v>0</v>
      </c>
      <c r="P35" s="61">
        <f t="shared" si="1"/>
        <v>2251</v>
      </c>
    </row>
    <row r="36" spans="1:16" x14ac:dyDescent="0.2">
      <c r="A36" s="50">
        <v>29</v>
      </c>
      <c r="B36" s="51" t="s">
        <v>152</v>
      </c>
      <c r="C36" s="51">
        <v>2</v>
      </c>
      <c r="D36" s="52" t="s">
        <v>62</v>
      </c>
      <c r="E36" s="62">
        <v>32</v>
      </c>
      <c r="F36" s="54"/>
      <c r="G36" s="63" t="s">
        <v>49</v>
      </c>
      <c r="H36" s="57">
        <v>5</v>
      </c>
      <c r="I36" s="57" t="s">
        <v>180</v>
      </c>
      <c r="J36" s="79">
        <v>9871</v>
      </c>
      <c r="K36" s="79"/>
      <c r="L36" s="60">
        <f>IF($C36=7,SUM($J36+$K36),)</f>
        <v>0</v>
      </c>
      <c r="M36" s="60">
        <f>IF($C36=5,SUM($J36+$K36),)</f>
        <v>0</v>
      </c>
      <c r="N36" s="60">
        <f>IF($C36=2,SUM($J36+$K36),)</f>
        <v>9871</v>
      </c>
      <c r="O36" s="60">
        <f>IF($C36=1,SUM($J36+$K36),)</f>
        <v>0</v>
      </c>
      <c r="P36" s="61">
        <f t="shared" si="1"/>
        <v>9871</v>
      </c>
    </row>
    <row r="37" spans="1:16" x14ac:dyDescent="0.2">
      <c r="A37" s="50">
        <v>30</v>
      </c>
      <c r="B37" s="51" t="s">
        <v>152</v>
      </c>
      <c r="C37" s="51">
        <v>2</v>
      </c>
      <c r="D37" s="54" t="s">
        <v>62</v>
      </c>
      <c r="E37" s="62">
        <v>37</v>
      </c>
      <c r="F37" s="54"/>
      <c r="G37" s="78" t="s">
        <v>49</v>
      </c>
      <c r="H37" s="64" t="s">
        <v>43</v>
      </c>
      <c r="I37" s="64" t="s">
        <v>20</v>
      </c>
      <c r="J37" s="79">
        <v>0</v>
      </c>
      <c r="K37" s="79">
        <v>72</v>
      </c>
      <c r="L37" s="60">
        <f>IF($C37=7,SUM($J37+$K37),)</f>
        <v>0</v>
      </c>
      <c r="M37" s="60">
        <f>IF($C37=5,SUM($J37+$K37),)</f>
        <v>0</v>
      </c>
      <c r="N37" s="60">
        <f>IF($C37=2,SUM($J37+$K37),)</f>
        <v>72</v>
      </c>
      <c r="O37" s="60">
        <f>IF($C37=1,SUM($J37+$K37),)</f>
        <v>0</v>
      </c>
      <c r="P37" s="61">
        <f t="shared" si="1"/>
        <v>72</v>
      </c>
    </row>
    <row r="38" spans="1:16" x14ac:dyDescent="0.2">
      <c r="A38" s="50">
        <v>31</v>
      </c>
      <c r="B38" s="51" t="s">
        <v>152</v>
      </c>
      <c r="C38" s="51">
        <v>2</v>
      </c>
      <c r="D38" s="54" t="s">
        <v>62</v>
      </c>
      <c r="E38" s="62">
        <v>39</v>
      </c>
      <c r="F38" s="54" t="s">
        <v>181</v>
      </c>
      <c r="G38" s="78" t="s">
        <v>49</v>
      </c>
      <c r="H38" s="64" t="s">
        <v>43</v>
      </c>
      <c r="I38" s="64" t="s">
        <v>182</v>
      </c>
      <c r="J38" s="79">
        <v>6127</v>
      </c>
      <c r="K38" s="79">
        <v>331</v>
      </c>
      <c r="L38" s="60">
        <f>IF($C38=7,SUM($J38+$K38),)</f>
        <v>0</v>
      </c>
      <c r="M38" s="60">
        <f>IF($C38=5,SUM($J38+$K38),)</f>
        <v>0</v>
      </c>
      <c r="N38" s="60">
        <f>IF($C38=2,SUM($J38+$K38),)</f>
        <v>6458</v>
      </c>
      <c r="O38" s="60">
        <f>IF($C38=1,SUM($J38+$K38),)</f>
        <v>0</v>
      </c>
      <c r="P38" s="61">
        <f t="shared" si="1"/>
        <v>6458</v>
      </c>
    </row>
    <row r="39" spans="1:16" x14ac:dyDescent="0.2">
      <c r="A39" s="50">
        <v>32</v>
      </c>
      <c r="B39" s="51" t="s">
        <v>152</v>
      </c>
      <c r="C39" s="51">
        <v>2</v>
      </c>
      <c r="D39" s="54" t="s">
        <v>62</v>
      </c>
      <c r="E39" s="62">
        <v>42</v>
      </c>
      <c r="F39" s="54"/>
      <c r="G39" s="78"/>
      <c r="H39" s="64"/>
      <c r="I39" s="64"/>
      <c r="J39" s="79">
        <v>0</v>
      </c>
      <c r="K39" s="79">
        <v>76</v>
      </c>
      <c r="L39" s="60">
        <f>IF($C39=7,SUM($J39+$K39),)</f>
        <v>0</v>
      </c>
      <c r="M39" s="60">
        <f>IF($C39=5,SUM($J39+$K39),)</f>
        <v>0</v>
      </c>
      <c r="N39" s="60">
        <f>IF($C39=2,SUM($J39+$K39),)</f>
        <v>76</v>
      </c>
      <c r="O39" s="60">
        <f>IF($C39=1,SUM($J39+$K39),)</f>
        <v>0</v>
      </c>
      <c r="P39" s="61">
        <f t="shared" si="1"/>
        <v>76</v>
      </c>
    </row>
    <row r="40" spans="1:16" x14ac:dyDescent="0.2">
      <c r="A40" s="50">
        <v>33</v>
      </c>
      <c r="B40" s="51" t="s">
        <v>152</v>
      </c>
      <c r="C40" s="51">
        <v>2</v>
      </c>
      <c r="D40" s="54" t="s">
        <v>62</v>
      </c>
      <c r="E40" s="62">
        <v>44</v>
      </c>
      <c r="F40" s="54" t="s">
        <v>183</v>
      </c>
      <c r="G40" s="81" t="s">
        <v>49</v>
      </c>
      <c r="H40" s="57">
        <v>5</v>
      </c>
      <c r="I40" s="64" t="s">
        <v>184</v>
      </c>
      <c r="J40" s="79">
        <v>1915</v>
      </c>
      <c r="K40" s="79">
        <v>77</v>
      </c>
      <c r="L40" s="60">
        <f>IF($C40=7,SUM($J40+$K40),)</f>
        <v>0</v>
      </c>
      <c r="M40" s="60">
        <f>IF($C40=5,SUM($J40+$K40),)</f>
        <v>0</v>
      </c>
      <c r="N40" s="60">
        <f>IF($C40=2,SUM($J40+$K40),)</f>
        <v>1992</v>
      </c>
      <c r="O40" s="60">
        <f>IF($C40=1,SUM($J40+$K40),)</f>
        <v>0</v>
      </c>
      <c r="P40" s="61">
        <f t="shared" si="1"/>
        <v>1992</v>
      </c>
    </row>
    <row r="41" spans="1:16" x14ac:dyDescent="0.2">
      <c r="A41" s="50">
        <v>34</v>
      </c>
      <c r="B41" s="51" t="s">
        <v>152</v>
      </c>
      <c r="C41" s="51">
        <v>2</v>
      </c>
      <c r="D41" s="54" t="s">
        <v>62</v>
      </c>
      <c r="E41" s="62">
        <v>67</v>
      </c>
      <c r="F41" s="54"/>
      <c r="G41" s="78"/>
      <c r="H41" s="64"/>
      <c r="I41" s="64"/>
      <c r="J41" s="79">
        <v>0</v>
      </c>
      <c r="K41" s="79">
        <v>59</v>
      </c>
      <c r="L41" s="60">
        <f>IF($C41=7,SUM($J41+$K41),)</f>
        <v>0</v>
      </c>
      <c r="M41" s="60">
        <f>IF($C41=5,SUM($J41+$K41),)</f>
        <v>0</v>
      </c>
      <c r="N41" s="60">
        <f>IF($C41=2,SUM($J41+$K41),)</f>
        <v>59</v>
      </c>
      <c r="O41" s="60">
        <f>IF($C41=1,SUM($J41+$K41),)</f>
        <v>0</v>
      </c>
      <c r="P41" s="61">
        <f t="shared" si="1"/>
        <v>59</v>
      </c>
    </row>
    <row r="42" spans="1:16" x14ac:dyDescent="0.2">
      <c r="A42" s="50">
        <v>35</v>
      </c>
      <c r="B42" s="51" t="s">
        <v>152</v>
      </c>
      <c r="C42" s="51">
        <v>2</v>
      </c>
      <c r="D42" s="54" t="s">
        <v>62</v>
      </c>
      <c r="E42" s="62">
        <v>74</v>
      </c>
      <c r="F42" s="54" t="s">
        <v>8</v>
      </c>
      <c r="G42" s="78"/>
      <c r="H42" s="64"/>
      <c r="I42" s="64"/>
      <c r="J42" s="79">
        <v>0</v>
      </c>
      <c r="K42" s="79">
        <v>64</v>
      </c>
      <c r="L42" s="60">
        <f>IF($C42=7,SUM($J42+$K42),)</f>
        <v>0</v>
      </c>
      <c r="M42" s="60">
        <f>IF($C42=5,SUM($J42+$K42),)</f>
        <v>0</v>
      </c>
      <c r="N42" s="60">
        <f>IF($C42=2,SUM($J42+$K42),)</f>
        <v>64</v>
      </c>
      <c r="O42" s="60">
        <f>IF($C42=1,SUM($J42+$K42),)</f>
        <v>0</v>
      </c>
      <c r="P42" s="61">
        <f t="shared" si="1"/>
        <v>64</v>
      </c>
    </row>
    <row r="43" spans="1:16" x14ac:dyDescent="0.2">
      <c r="A43" s="50">
        <v>36</v>
      </c>
      <c r="B43" s="51" t="s">
        <v>152</v>
      </c>
      <c r="C43" s="51">
        <v>2</v>
      </c>
      <c r="D43" s="54" t="s">
        <v>62</v>
      </c>
      <c r="E43" s="62">
        <v>74</v>
      </c>
      <c r="F43" s="54"/>
      <c r="G43" s="78" t="s">
        <v>49</v>
      </c>
      <c r="H43" s="57">
        <v>9</v>
      </c>
      <c r="I43" s="64" t="s">
        <v>185</v>
      </c>
      <c r="J43" s="79">
        <v>3068</v>
      </c>
      <c r="K43" s="79">
        <v>0</v>
      </c>
      <c r="L43" s="60">
        <f>IF($C43=7,SUM($J43+$K43),)</f>
        <v>0</v>
      </c>
      <c r="M43" s="60">
        <f>IF($C43=5,SUM($J43+$K43),)</f>
        <v>0</v>
      </c>
      <c r="N43" s="60">
        <f>IF($C43=2,SUM($J43+$K43),)</f>
        <v>3068</v>
      </c>
      <c r="O43" s="60">
        <f>IF($C43=1,SUM($J43+$K43),)</f>
        <v>0</v>
      </c>
      <c r="P43" s="61">
        <f t="shared" si="1"/>
        <v>3068</v>
      </c>
    </row>
    <row r="44" spans="1:16" x14ac:dyDescent="0.2">
      <c r="A44" s="50">
        <v>37</v>
      </c>
      <c r="B44" s="51" t="s">
        <v>152</v>
      </c>
      <c r="C44" s="51">
        <v>2</v>
      </c>
      <c r="D44" s="52" t="s">
        <v>186</v>
      </c>
      <c r="E44" s="62">
        <v>7</v>
      </c>
      <c r="F44" s="54"/>
      <c r="G44" s="63" t="s">
        <v>49</v>
      </c>
      <c r="H44" s="57">
        <v>8</v>
      </c>
      <c r="I44" s="64" t="s">
        <v>187</v>
      </c>
      <c r="J44" s="79">
        <v>1758</v>
      </c>
      <c r="K44" s="79">
        <v>0</v>
      </c>
      <c r="L44" s="60">
        <f>IF($C44=7,SUM($J44+$K44),)</f>
        <v>0</v>
      </c>
      <c r="M44" s="60">
        <f>IF($C44=5,SUM($J44+$K44),)</f>
        <v>0</v>
      </c>
      <c r="N44" s="60">
        <f>IF($C44=2,SUM($J44+$K44),)</f>
        <v>1758</v>
      </c>
      <c r="O44" s="60">
        <f>IF($C44=1,SUM($J44+$K44),)</f>
        <v>0</v>
      </c>
      <c r="P44" s="61">
        <f t="shared" si="1"/>
        <v>1758</v>
      </c>
    </row>
    <row r="45" spans="1:16" x14ac:dyDescent="0.2">
      <c r="A45" s="50">
        <v>38</v>
      </c>
      <c r="B45" s="51" t="s">
        <v>152</v>
      </c>
      <c r="C45" s="51">
        <v>2</v>
      </c>
      <c r="D45" s="52" t="s">
        <v>65</v>
      </c>
      <c r="E45" s="62">
        <v>72</v>
      </c>
      <c r="F45" s="54"/>
      <c r="G45" s="63" t="s">
        <v>49</v>
      </c>
      <c r="H45" s="57">
        <v>8</v>
      </c>
      <c r="I45" s="57" t="s">
        <v>188</v>
      </c>
      <c r="J45" s="79">
        <v>1050</v>
      </c>
      <c r="K45" s="79">
        <v>301</v>
      </c>
      <c r="L45" s="60">
        <f>IF($C45=7,SUM($J45+$K45),)</f>
        <v>0</v>
      </c>
      <c r="M45" s="60">
        <f>IF($C45=5,SUM($J45+$K45),)</f>
        <v>0</v>
      </c>
      <c r="N45" s="60">
        <f>IF($C45=2,SUM($J45+$K45),)</f>
        <v>1351</v>
      </c>
      <c r="O45" s="60">
        <f>IF($C45=1,SUM($J45+$K45),)</f>
        <v>0</v>
      </c>
      <c r="P45" s="61">
        <f t="shared" si="1"/>
        <v>1351</v>
      </c>
    </row>
    <row r="46" spans="1:16" x14ac:dyDescent="0.2">
      <c r="A46" s="50">
        <v>39</v>
      </c>
      <c r="B46" s="51" t="s">
        <v>152</v>
      </c>
      <c r="C46" s="51">
        <v>2</v>
      </c>
      <c r="D46" s="52" t="s">
        <v>65</v>
      </c>
      <c r="E46" s="62">
        <v>76</v>
      </c>
      <c r="F46" s="54"/>
      <c r="G46" s="63" t="s">
        <v>49</v>
      </c>
      <c r="H46" s="57">
        <v>8</v>
      </c>
      <c r="I46" s="57" t="s">
        <v>189</v>
      </c>
      <c r="J46" s="79">
        <v>167</v>
      </c>
      <c r="K46" s="79">
        <v>135</v>
      </c>
      <c r="L46" s="60">
        <f>IF($C46=7,SUM($J46+$K46),)</f>
        <v>0</v>
      </c>
      <c r="M46" s="60">
        <f>IF($C46=5,SUM($J46+$K46),)</f>
        <v>0</v>
      </c>
      <c r="N46" s="60">
        <f>IF($C46=2,SUM($J46+$K46),)</f>
        <v>302</v>
      </c>
      <c r="O46" s="60">
        <f>IF($C46=1,SUM($J46+$K46),)</f>
        <v>0</v>
      </c>
      <c r="P46" s="61">
        <f t="shared" si="1"/>
        <v>302</v>
      </c>
    </row>
    <row r="47" spans="1:16" x14ac:dyDescent="0.2">
      <c r="A47" s="50">
        <v>40</v>
      </c>
      <c r="B47" s="51" t="s">
        <v>152</v>
      </c>
      <c r="C47" s="51">
        <v>2</v>
      </c>
      <c r="D47" s="54" t="s">
        <v>65</v>
      </c>
      <c r="E47" s="62">
        <v>117</v>
      </c>
      <c r="F47" s="54"/>
      <c r="G47" s="81" t="s">
        <v>49</v>
      </c>
      <c r="H47" s="57">
        <v>8</v>
      </c>
      <c r="I47" s="64" t="s">
        <v>190</v>
      </c>
      <c r="J47" s="79">
        <v>728</v>
      </c>
      <c r="K47" s="79">
        <v>0</v>
      </c>
      <c r="L47" s="60">
        <f>IF($C47=7,SUM($J47+$K47),)</f>
        <v>0</v>
      </c>
      <c r="M47" s="60">
        <f>IF($C47=5,SUM($J47+$K47),)</f>
        <v>0</v>
      </c>
      <c r="N47" s="60">
        <f>IF($C47=2,SUM($J47+$K47),)</f>
        <v>728</v>
      </c>
      <c r="O47" s="60">
        <f>IF($C47=1,SUM($J47+$K47),)</f>
        <v>0</v>
      </c>
      <c r="P47" s="61">
        <f t="shared" si="1"/>
        <v>728</v>
      </c>
    </row>
    <row r="48" spans="1:16" x14ac:dyDescent="0.2">
      <c r="A48" s="50">
        <v>41</v>
      </c>
      <c r="B48" s="51" t="s">
        <v>152</v>
      </c>
      <c r="C48" s="51">
        <v>2</v>
      </c>
      <c r="D48" s="52" t="s">
        <v>65</v>
      </c>
      <c r="E48" s="62">
        <v>124</v>
      </c>
      <c r="F48" s="54"/>
      <c r="G48" s="78"/>
      <c r="H48" s="64"/>
      <c r="I48" s="64"/>
      <c r="J48" s="79">
        <v>0</v>
      </c>
      <c r="K48" s="79">
        <v>76</v>
      </c>
      <c r="L48" s="60">
        <f>IF($C48=7,SUM($J48+$K48),)</f>
        <v>0</v>
      </c>
      <c r="M48" s="60">
        <f>IF($C48=5,SUM($J48+$K48),)</f>
        <v>0</v>
      </c>
      <c r="N48" s="60">
        <f>IF($C48=2,SUM($J48+$K48),)</f>
        <v>76</v>
      </c>
      <c r="O48" s="60">
        <f>IF($C48=1,SUM($J48+$K48),)</f>
        <v>0</v>
      </c>
      <c r="P48" s="61">
        <f t="shared" si="1"/>
        <v>76</v>
      </c>
    </row>
    <row r="49" spans="1:16" x14ac:dyDescent="0.2">
      <c r="A49" s="50">
        <v>42</v>
      </c>
      <c r="B49" s="51" t="s">
        <v>152</v>
      </c>
      <c r="C49" s="51">
        <v>2</v>
      </c>
      <c r="D49" s="52" t="s">
        <v>65</v>
      </c>
      <c r="E49" s="62">
        <v>126</v>
      </c>
      <c r="F49" s="54"/>
      <c r="G49" s="78" t="s">
        <v>49</v>
      </c>
      <c r="H49" s="57">
        <v>9</v>
      </c>
      <c r="I49" s="64" t="s">
        <v>191</v>
      </c>
      <c r="J49" s="79">
        <v>0</v>
      </c>
      <c r="K49" s="79">
        <v>67</v>
      </c>
      <c r="L49" s="60">
        <f>IF($C49=7,SUM($J49+$K49),)</f>
        <v>0</v>
      </c>
      <c r="M49" s="60">
        <f>IF($C49=5,SUM($J49+$K49),)</f>
        <v>0</v>
      </c>
      <c r="N49" s="60">
        <f>IF($C49=2,SUM($J49+$K49),)</f>
        <v>67</v>
      </c>
      <c r="O49" s="60">
        <f>IF($C49=1,SUM($J49+$K49),)</f>
        <v>0</v>
      </c>
      <c r="P49" s="61">
        <f t="shared" si="1"/>
        <v>67</v>
      </c>
    </row>
    <row r="50" spans="1:16" x14ac:dyDescent="0.2">
      <c r="A50" s="50">
        <v>43</v>
      </c>
      <c r="B50" s="51" t="s">
        <v>152</v>
      </c>
      <c r="C50" s="51">
        <v>2</v>
      </c>
      <c r="D50" s="52" t="s">
        <v>65</v>
      </c>
      <c r="E50" s="62">
        <v>144</v>
      </c>
      <c r="F50" s="54"/>
      <c r="G50" s="78"/>
      <c r="H50" s="64"/>
      <c r="I50" s="64"/>
      <c r="J50" s="79">
        <v>0</v>
      </c>
      <c r="K50" s="79">
        <v>68</v>
      </c>
      <c r="L50" s="60">
        <f>IF($C50=7,SUM($J50+$K50),)</f>
        <v>0</v>
      </c>
      <c r="M50" s="60">
        <f>IF($C50=5,SUM($J50+$K50),)</f>
        <v>0</v>
      </c>
      <c r="N50" s="60">
        <f>IF($C50=2,SUM($J50+$K50),)</f>
        <v>68</v>
      </c>
      <c r="O50" s="60">
        <f>IF($C50=1,SUM($J50+$K50),)</f>
        <v>0</v>
      </c>
      <c r="P50" s="61">
        <f t="shared" si="1"/>
        <v>68</v>
      </c>
    </row>
    <row r="51" spans="1:16" x14ac:dyDescent="0.2">
      <c r="A51" s="50">
        <v>44</v>
      </c>
      <c r="B51" s="51" t="s">
        <v>152</v>
      </c>
      <c r="C51" s="51">
        <v>2</v>
      </c>
      <c r="D51" s="52" t="s">
        <v>192</v>
      </c>
      <c r="E51" s="62">
        <v>15</v>
      </c>
      <c r="F51" s="54"/>
      <c r="G51" s="63" t="s">
        <v>49</v>
      </c>
      <c r="H51" s="57">
        <v>5</v>
      </c>
      <c r="I51" s="57" t="s">
        <v>193</v>
      </c>
      <c r="J51" s="79">
        <v>341</v>
      </c>
      <c r="K51" s="79">
        <v>0</v>
      </c>
      <c r="L51" s="60">
        <f>IF($C51=7,SUM($J51+$K51),)</f>
        <v>0</v>
      </c>
      <c r="M51" s="60">
        <f>IF($C51=5,SUM($J51+$K51),)</f>
        <v>0</v>
      </c>
      <c r="N51" s="60">
        <f>IF($C51=2,SUM($J51+$K51),)</f>
        <v>341</v>
      </c>
      <c r="O51" s="60">
        <f>IF($C51=1,SUM($J51+$K51),)</f>
        <v>0</v>
      </c>
      <c r="P51" s="82">
        <f t="shared" si="1"/>
        <v>341</v>
      </c>
    </row>
    <row r="52" spans="1:16" x14ac:dyDescent="0.2">
      <c r="A52" s="50">
        <v>45</v>
      </c>
      <c r="B52" s="51" t="s">
        <v>152</v>
      </c>
      <c r="C52" s="51">
        <v>2</v>
      </c>
      <c r="D52" s="52" t="s">
        <v>192</v>
      </c>
      <c r="E52" s="62">
        <v>21</v>
      </c>
      <c r="F52" s="54" t="s">
        <v>194</v>
      </c>
      <c r="G52" s="63" t="s">
        <v>49</v>
      </c>
      <c r="H52" s="57">
        <v>5</v>
      </c>
      <c r="I52" s="57" t="s">
        <v>195</v>
      </c>
      <c r="J52" s="79">
        <v>637</v>
      </c>
      <c r="K52" s="79">
        <v>0</v>
      </c>
      <c r="L52" s="60">
        <f>IF($C52=7,SUM($J52+$K52),)</f>
        <v>0</v>
      </c>
      <c r="M52" s="60">
        <f>IF($C52=5,SUM($J52+$K52),)</f>
        <v>0</v>
      </c>
      <c r="N52" s="60">
        <f>IF($C52=2,SUM($J52+$K52),)</f>
        <v>637</v>
      </c>
      <c r="O52" s="60">
        <f>IF($C52=1,SUM($J52+$K52),)</f>
        <v>0</v>
      </c>
      <c r="P52" s="61">
        <f t="shared" si="1"/>
        <v>637</v>
      </c>
    </row>
    <row r="53" spans="1:16" x14ac:dyDescent="0.2">
      <c r="A53" s="50">
        <v>46</v>
      </c>
      <c r="B53" s="51" t="s">
        <v>152</v>
      </c>
      <c r="C53" s="51">
        <v>2</v>
      </c>
      <c r="D53" s="54" t="s">
        <v>192</v>
      </c>
      <c r="E53" s="62">
        <v>26</v>
      </c>
      <c r="F53" s="54"/>
      <c r="G53" s="78" t="s">
        <v>49</v>
      </c>
      <c r="H53" s="57">
        <v>5</v>
      </c>
      <c r="I53" s="64" t="s">
        <v>196</v>
      </c>
      <c r="J53" s="79">
        <v>1060</v>
      </c>
      <c r="K53" s="79">
        <v>0</v>
      </c>
      <c r="L53" s="60">
        <f>IF($C53=7,SUM($J53+$K53),)</f>
        <v>0</v>
      </c>
      <c r="M53" s="60">
        <f>IF($C53=5,SUM($J53+$K53),)</f>
        <v>0</v>
      </c>
      <c r="N53" s="60">
        <f>IF($C53=2,SUM($J53+$K53),)</f>
        <v>1060</v>
      </c>
      <c r="O53" s="60">
        <f>IF($C53=1,SUM($J53+$K53),)</f>
        <v>0</v>
      </c>
      <c r="P53" s="61">
        <f t="shared" si="1"/>
        <v>1060</v>
      </c>
    </row>
    <row r="54" spans="1:16" x14ac:dyDescent="0.2">
      <c r="A54" s="50">
        <v>47</v>
      </c>
      <c r="B54" s="51" t="s">
        <v>152</v>
      </c>
      <c r="C54" s="51">
        <v>2</v>
      </c>
      <c r="D54" s="54" t="s">
        <v>192</v>
      </c>
      <c r="E54" s="62">
        <v>42</v>
      </c>
      <c r="F54" s="54"/>
      <c r="G54" s="78"/>
      <c r="H54" s="64"/>
      <c r="I54" s="64"/>
      <c r="J54" s="79">
        <v>0</v>
      </c>
      <c r="K54" s="79">
        <v>30</v>
      </c>
      <c r="L54" s="60">
        <f>IF($C54=7,SUM($J54+$K54),)</f>
        <v>0</v>
      </c>
      <c r="M54" s="60">
        <f>IF($C54=5,SUM($J54+$K54),)</f>
        <v>0</v>
      </c>
      <c r="N54" s="60">
        <f>IF($C54=2,SUM($J54+$K54),)</f>
        <v>30</v>
      </c>
      <c r="O54" s="60">
        <f>IF($C54=1,SUM($J54+$K54),)</f>
        <v>0</v>
      </c>
      <c r="P54" s="61">
        <f t="shared" si="1"/>
        <v>30</v>
      </c>
    </row>
    <row r="55" spans="1:16" x14ac:dyDescent="0.2">
      <c r="A55" s="50">
        <v>48</v>
      </c>
      <c r="B55" s="51" t="s">
        <v>152</v>
      </c>
      <c r="C55" s="51">
        <v>2</v>
      </c>
      <c r="D55" s="54" t="s">
        <v>192</v>
      </c>
      <c r="E55" s="62">
        <v>46</v>
      </c>
      <c r="F55" s="54"/>
      <c r="G55" s="78"/>
      <c r="H55" s="64"/>
      <c r="I55" s="64"/>
      <c r="J55" s="79">
        <v>0</v>
      </c>
      <c r="K55" s="79">
        <v>78</v>
      </c>
      <c r="L55" s="60">
        <f>IF($C55=7,SUM($J55+$K55),)</f>
        <v>0</v>
      </c>
      <c r="M55" s="60">
        <f>IF($C55=5,SUM($J55+$K55),)</f>
        <v>0</v>
      </c>
      <c r="N55" s="60">
        <f>IF($C55=2,SUM($J55+$K55),)</f>
        <v>78</v>
      </c>
      <c r="O55" s="60">
        <f>IF($C55=1,SUM($J55+$K55),)</f>
        <v>0</v>
      </c>
      <c r="P55" s="61">
        <f t="shared" si="1"/>
        <v>78</v>
      </c>
    </row>
    <row r="56" spans="1:16" x14ac:dyDescent="0.2">
      <c r="A56" s="50">
        <v>49</v>
      </c>
      <c r="B56" s="51" t="s">
        <v>152</v>
      </c>
      <c r="C56" s="51">
        <v>2</v>
      </c>
      <c r="D56" s="54" t="s">
        <v>192</v>
      </c>
      <c r="E56" s="62">
        <v>58</v>
      </c>
      <c r="F56" s="54"/>
      <c r="G56" s="78" t="s">
        <v>49</v>
      </c>
      <c r="H56" s="57">
        <v>5</v>
      </c>
      <c r="I56" s="64" t="s">
        <v>197</v>
      </c>
      <c r="J56" s="79">
        <v>329</v>
      </c>
      <c r="K56" s="79">
        <v>0</v>
      </c>
      <c r="L56" s="60">
        <f>IF($C56=7,SUM($J56+$K56),)</f>
        <v>0</v>
      </c>
      <c r="M56" s="60">
        <f>IF($C56=5,SUM($J56+$K56),)</f>
        <v>0</v>
      </c>
      <c r="N56" s="60">
        <f>IF($C56=2,SUM($J56+$K56),)</f>
        <v>329</v>
      </c>
      <c r="O56" s="60">
        <f>IF($C56=1,SUM($J56+$K56),)</f>
        <v>0</v>
      </c>
      <c r="P56" s="82">
        <f t="shared" si="1"/>
        <v>329</v>
      </c>
    </row>
    <row r="57" spans="1:16" x14ac:dyDescent="0.2">
      <c r="A57" s="50">
        <v>50</v>
      </c>
      <c r="B57" s="51" t="s">
        <v>152</v>
      </c>
      <c r="C57" s="51">
        <v>2</v>
      </c>
      <c r="D57" s="54" t="s">
        <v>198</v>
      </c>
      <c r="E57" s="62">
        <v>4</v>
      </c>
      <c r="F57" s="54"/>
      <c r="G57" s="78" t="s">
        <v>49</v>
      </c>
      <c r="H57" s="57">
        <v>9</v>
      </c>
      <c r="I57" s="64" t="s">
        <v>199</v>
      </c>
      <c r="J57" s="79">
        <v>5026</v>
      </c>
      <c r="K57" s="79">
        <v>0</v>
      </c>
      <c r="L57" s="60">
        <f>IF($C57=7,SUM($J57+$K57),)</f>
        <v>0</v>
      </c>
      <c r="M57" s="60">
        <f>IF($C57=5,SUM($J57+$K57),)</f>
        <v>0</v>
      </c>
      <c r="N57" s="60">
        <f>IF($C57=2,SUM($J57+$K57),)</f>
        <v>5026</v>
      </c>
      <c r="O57" s="60">
        <f>IF($C57=1,SUM($J57+$K57),)</f>
        <v>0</v>
      </c>
      <c r="P57" s="61">
        <f t="shared" si="1"/>
        <v>5026</v>
      </c>
    </row>
    <row r="58" spans="1:16" x14ac:dyDescent="0.2">
      <c r="A58" s="50">
        <v>51</v>
      </c>
      <c r="B58" s="51" t="s">
        <v>152</v>
      </c>
      <c r="C58" s="51">
        <v>2</v>
      </c>
      <c r="D58" s="54" t="s">
        <v>198</v>
      </c>
      <c r="E58" s="62">
        <v>6</v>
      </c>
      <c r="F58" s="54"/>
      <c r="G58" s="78"/>
      <c r="H58" s="64"/>
      <c r="I58" s="64"/>
      <c r="J58" s="79">
        <v>0</v>
      </c>
      <c r="K58" s="79">
        <v>47</v>
      </c>
      <c r="L58" s="60">
        <f>IF($C58=7,SUM($J58+$K58),)</f>
        <v>0</v>
      </c>
      <c r="M58" s="60">
        <f>IF($C58=5,SUM($J58+$K58),)</f>
        <v>0</v>
      </c>
      <c r="N58" s="60">
        <f>IF($C58=2,SUM($J58+$K58),)</f>
        <v>47</v>
      </c>
      <c r="O58" s="60">
        <f>IF($C58=1,SUM($J58+$K58),)</f>
        <v>0</v>
      </c>
      <c r="P58" s="61">
        <f t="shared" si="1"/>
        <v>47</v>
      </c>
    </row>
    <row r="59" spans="1:16" x14ac:dyDescent="0.2">
      <c r="A59" s="50">
        <v>52</v>
      </c>
      <c r="B59" s="51" t="s">
        <v>152</v>
      </c>
      <c r="C59" s="51">
        <v>2</v>
      </c>
      <c r="D59" s="54" t="s">
        <v>198</v>
      </c>
      <c r="E59" s="62">
        <v>7</v>
      </c>
      <c r="F59" s="54"/>
      <c r="G59" s="78"/>
      <c r="H59" s="64"/>
      <c r="I59" s="64"/>
      <c r="J59" s="79">
        <v>0</v>
      </c>
      <c r="K59" s="79">
        <v>52</v>
      </c>
      <c r="L59" s="60">
        <f>IF($C59=7,SUM($J59+$K59),)</f>
        <v>0</v>
      </c>
      <c r="M59" s="60">
        <f>IF($C59=5,SUM($J59+$K59),)</f>
        <v>0</v>
      </c>
      <c r="N59" s="60">
        <f>IF($C59=2,SUM($J59+$K59),)</f>
        <v>52</v>
      </c>
      <c r="O59" s="60">
        <f>IF($C59=1,SUM($J59+$K59),)</f>
        <v>0</v>
      </c>
      <c r="P59" s="61">
        <f t="shared" si="1"/>
        <v>52</v>
      </c>
    </row>
    <row r="60" spans="1:16" x14ac:dyDescent="0.2">
      <c r="A60" s="50">
        <v>53</v>
      </c>
      <c r="B60" s="51" t="s">
        <v>152</v>
      </c>
      <c r="C60" s="51">
        <v>2</v>
      </c>
      <c r="D60" s="54" t="s">
        <v>198</v>
      </c>
      <c r="E60" s="62">
        <v>10</v>
      </c>
      <c r="F60" s="54"/>
      <c r="G60" s="78"/>
      <c r="H60" s="64"/>
      <c r="I60" s="64"/>
      <c r="J60" s="79">
        <v>0</v>
      </c>
      <c r="K60" s="79">
        <v>48</v>
      </c>
      <c r="L60" s="60">
        <f>IF($C60=7,SUM($J60+$K60),)</f>
        <v>0</v>
      </c>
      <c r="M60" s="60">
        <f>IF($C60=5,SUM($J60+$K60),)</f>
        <v>0</v>
      </c>
      <c r="N60" s="60">
        <f>IF($C60=2,SUM($J60+$K60),)</f>
        <v>48</v>
      </c>
      <c r="O60" s="60">
        <f>IF($C60=1,SUM($J60+$K60),)</f>
        <v>0</v>
      </c>
      <c r="P60" s="61">
        <f t="shared" si="1"/>
        <v>48</v>
      </c>
    </row>
    <row r="61" spans="1:16" x14ac:dyDescent="0.2">
      <c r="A61" s="50">
        <v>54</v>
      </c>
      <c r="B61" s="51" t="s">
        <v>152</v>
      </c>
      <c r="C61" s="51">
        <v>2</v>
      </c>
      <c r="D61" s="54" t="s">
        <v>198</v>
      </c>
      <c r="E61" s="62">
        <v>16</v>
      </c>
      <c r="F61" s="54"/>
      <c r="G61" s="78"/>
      <c r="H61" s="64"/>
      <c r="I61" s="64"/>
      <c r="J61" s="79">
        <v>0</v>
      </c>
      <c r="K61" s="79">
        <v>30</v>
      </c>
      <c r="L61" s="60">
        <f>IF($C61=7,SUM($J61+$K61),)</f>
        <v>0</v>
      </c>
      <c r="M61" s="60">
        <f>IF($C61=5,SUM($J61+$K61),)</f>
        <v>0</v>
      </c>
      <c r="N61" s="60">
        <f>IF($C61=2,SUM($J61+$K61),)</f>
        <v>30</v>
      </c>
      <c r="O61" s="60">
        <f>IF($C61=1,SUM($J61+$K61),)</f>
        <v>0</v>
      </c>
      <c r="P61" s="61">
        <f t="shared" si="1"/>
        <v>30</v>
      </c>
    </row>
    <row r="62" spans="1:16" x14ac:dyDescent="0.2">
      <c r="A62" s="50">
        <v>55</v>
      </c>
      <c r="B62" s="51" t="s">
        <v>152</v>
      </c>
      <c r="C62" s="51">
        <v>2</v>
      </c>
      <c r="D62" s="52" t="s">
        <v>200</v>
      </c>
      <c r="E62" s="62">
        <v>8</v>
      </c>
      <c r="F62" s="52" t="s">
        <v>201</v>
      </c>
      <c r="G62" s="63" t="s">
        <v>49</v>
      </c>
      <c r="H62" s="57">
        <v>8</v>
      </c>
      <c r="I62" s="64" t="s">
        <v>202</v>
      </c>
      <c r="J62" s="79">
        <v>2321</v>
      </c>
      <c r="K62" s="79">
        <v>339</v>
      </c>
      <c r="L62" s="60">
        <f>IF($C62=7,SUM($J62+$K62),)</f>
        <v>0</v>
      </c>
      <c r="M62" s="60">
        <f>IF($C62=5,SUM($J62+$K62),)</f>
        <v>0</v>
      </c>
      <c r="N62" s="60">
        <f>IF($C62=2,SUM($J62+$K62),)</f>
        <v>2660</v>
      </c>
      <c r="O62" s="60">
        <f>IF($C62=1,SUM($J62+$K62),)</f>
        <v>0</v>
      </c>
      <c r="P62" s="61">
        <f t="shared" si="1"/>
        <v>2660</v>
      </c>
    </row>
    <row r="63" spans="1:16" x14ac:dyDescent="0.2">
      <c r="A63" s="50">
        <v>56</v>
      </c>
      <c r="B63" s="83" t="s">
        <v>152</v>
      </c>
      <c r="C63" s="51">
        <v>2</v>
      </c>
      <c r="D63" s="84" t="s">
        <v>200</v>
      </c>
      <c r="E63" s="85">
        <v>16</v>
      </c>
      <c r="F63" s="84"/>
      <c r="G63" s="86" t="s">
        <v>49</v>
      </c>
      <c r="H63" s="87" t="s">
        <v>43</v>
      </c>
      <c r="I63" s="87" t="s">
        <v>203</v>
      </c>
      <c r="J63" s="88">
        <v>365</v>
      </c>
      <c r="K63" s="88">
        <v>36</v>
      </c>
      <c r="L63" s="60">
        <f>IF($C63=7,SUM($J63+$K63),)</f>
        <v>0</v>
      </c>
      <c r="M63" s="60">
        <f>IF($C63=5,SUM($J63+$K63),)</f>
        <v>0</v>
      </c>
      <c r="N63" s="60">
        <f>IF($C63=2,SUM($J63+$K63),)</f>
        <v>401</v>
      </c>
      <c r="O63" s="60">
        <f>IF($C63=1,SUM($J63+$K63),)</f>
        <v>0</v>
      </c>
      <c r="P63" s="61">
        <f t="shared" si="1"/>
        <v>401</v>
      </c>
    </row>
    <row r="64" spans="1:16" x14ac:dyDescent="0.2">
      <c r="A64" s="50">
        <v>57</v>
      </c>
      <c r="B64" s="89" t="s">
        <v>152</v>
      </c>
      <c r="C64" s="51">
        <v>2</v>
      </c>
      <c r="D64" s="90" t="s">
        <v>200</v>
      </c>
      <c r="E64" s="91">
        <v>20</v>
      </c>
      <c r="F64" s="90"/>
      <c r="G64" s="92" t="s">
        <v>49</v>
      </c>
      <c r="H64" s="93">
        <v>8</v>
      </c>
      <c r="I64" s="94" t="s">
        <v>204</v>
      </c>
      <c r="J64" s="95">
        <v>131</v>
      </c>
      <c r="K64" s="95">
        <v>51</v>
      </c>
      <c r="L64" s="60">
        <f>IF($C64=7,SUM($J64+$K64),)</f>
        <v>0</v>
      </c>
      <c r="M64" s="60">
        <f>IF($C64=5,SUM($J64+$K64),)</f>
        <v>0</v>
      </c>
      <c r="N64" s="60">
        <f>IF($C64=2,SUM($J64+$K64),)</f>
        <v>182</v>
      </c>
      <c r="O64" s="60">
        <f>IF($C64=1,SUM($J64+$K64),)</f>
        <v>0</v>
      </c>
      <c r="P64" s="61">
        <f t="shared" si="1"/>
        <v>182</v>
      </c>
    </row>
    <row r="65" spans="1:16" x14ac:dyDescent="0.2">
      <c r="A65" s="50">
        <v>58</v>
      </c>
      <c r="B65" s="51" t="s">
        <v>152</v>
      </c>
      <c r="C65" s="51">
        <v>2</v>
      </c>
      <c r="D65" s="54" t="s">
        <v>200</v>
      </c>
      <c r="E65" s="62">
        <v>22</v>
      </c>
      <c r="F65" s="54"/>
      <c r="G65" s="78"/>
      <c r="H65" s="64"/>
      <c r="I65" s="64"/>
      <c r="J65" s="79">
        <v>0</v>
      </c>
      <c r="K65" s="79">
        <v>48</v>
      </c>
      <c r="L65" s="60">
        <f>IF($C65=7,SUM($J65+$K65),)</f>
        <v>0</v>
      </c>
      <c r="M65" s="60">
        <f>IF($C65=5,SUM($J65+$K65),)</f>
        <v>0</v>
      </c>
      <c r="N65" s="60">
        <f>IF($C65=2,SUM($J65+$K65),)</f>
        <v>48</v>
      </c>
      <c r="O65" s="60">
        <f>IF($C65=1,SUM($J65+$K65),)</f>
        <v>0</v>
      </c>
      <c r="P65" s="61">
        <f t="shared" si="1"/>
        <v>48</v>
      </c>
    </row>
    <row r="66" spans="1:16" x14ac:dyDescent="0.2">
      <c r="A66" s="50">
        <v>59</v>
      </c>
      <c r="B66" s="51" t="s">
        <v>152</v>
      </c>
      <c r="C66" s="51">
        <v>2</v>
      </c>
      <c r="D66" s="54" t="s">
        <v>205</v>
      </c>
      <c r="E66" s="62">
        <v>19</v>
      </c>
      <c r="F66" s="54"/>
      <c r="G66" s="78"/>
      <c r="H66" s="64"/>
      <c r="I66" s="64"/>
      <c r="J66" s="79">
        <v>101</v>
      </c>
      <c r="K66" s="79">
        <v>97</v>
      </c>
      <c r="L66" s="60">
        <f>IF($C66=7,SUM($J66+$K66),)</f>
        <v>0</v>
      </c>
      <c r="M66" s="60">
        <f>IF($C66=5,SUM($J66+$K66),)</f>
        <v>0</v>
      </c>
      <c r="N66" s="60">
        <f>IF($C66=2,SUM($J66+$K66),)</f>
        <v>198</v>
      </c>
      <c r="O66" s="60">
        <f>IF($C66=1,SUM($J66+$K66),)</f>
        <v>0</v>
      </c>
      <c r="P66" s="61">
        <f t="shared" si="1"/>
        <v>198</v>
      </c>
    </row>
    <row r="67" spans="1:16" x14ac:dyDescent="0.2">
      <c r="A67" s="50">
        <v>60</v>
      </c>
      <c r="B67" s="51" t="s">
        <v>152</v>
      </c>
      <c r="C67" s="51">
        <v>2</v>
      </c>
      <c r="D67" s="54" t="s">
        <v>206</v>
      </c>
      <c r="E67" s="62">
        <v>10</v>
      </c>
      <c r="F67" s="54"/>
      <c r="G67" s="78"/>
      <c r="H67" s="64"/>
      <c r="I67" s="64"/>
      <c r="J67" s="79">
        <v>0</v>
      </c>
      <c r="K67" s="79">
        <v>63</v>
      </c>
      <c r="L67" s="60">
        <f>IF($C67=7,SUM($J67+$K67),)</f>
        <v>0</v>
      </c>
      <c r="M67" s="60">
        <f>IF($C67=5,SUM($J67+$K67),)</f>
        <v>0</v>
      </c>
      <c r="N67" s="60">
        <f>IF($C67=2,SUM($J67+$K67),)</f>
        <v>63</v>
      </c>
      <c r="O67" s="60">
        <f>IF($C67=1,SUM($J67+$K67),)</f>
        <v>0</v>
      </c>
      <c r="P67" s="61">
        <f t="shared" si="1"/>
        <v>63</v>
      </c>
    </row>
    <row r="68" spans="1:16" x14ac:dyDescent="0.2">
      <c r="A68" s="50">
        <v>61</v>
      </c>
      <c r="B68" s="51" t="s">
        <v>152</v>
      </c>
      <c r="C68" s="51">
        <v>2</v>
      </c>
      <c r="D68" s="54" t="s">
        <v>206</v>
      </c>
      <c r="E68" s="62">
        <v>15</v>
      </c>
      <c r="F68" s="54"/>
      <c r="G68" s="78" t="s">
        <v>49</v>
      </c>
      <c r="H68" s="57">
        <v>9</v>
      </c>
      <c r="I68" s="64" t="s">
        <v>207</v>
      </c>
      <c r="J68" s="79">
        <v>2988</v>
      </c>
      <c r="K68" s="79">
        <v>233</v>
      </c>
      <c r="L68" s="60">
        <f>IF($C68=7,SUM($J68+$K68),)</f>
        <v>0</v>
      </c>
      <c r="M68" s="60">
        <f>IF($C68=5,SUM($J68+$K68),)</f>
        <v>0</v>
      </c>
      <c r="N68" s="60">
        <f>IF($C68=2,SUM($J68+$K68),)</f>
        <v>3221</v>
      </c>
      <c r="O68" s="60">
        <f>IF($C68=1,SUM($J68+$K68),)</f>
        <v>0</v>
      </c>
      <c r="P68" s="61">
        <f t="shared" si="1"/>
        <v>3221</v>
      </c>
    </row>
    <row r="69" spans="1:16" x14ac:dyDescent="0.2">
      <c r="A69" s="50">
        <v>62</v>
      </c>
      <c r="B69" s="51" t="s">
        <v>152</v>
      </c>
      <c r="C69" s="51">
        <v>2</v>
      </c>
      <c r="D69" s="54" t="s">
        <v>206</v>
      </c>
      <c r="E69" s="62">
        <v>18</v>
      </c>
      <c r="F69" s="54"/>
      <c r="G69" s="78"/>
      <c r="H69" s="64"/>
      <c r="I69" s="64"/>
      <c r="J69" s="79">
        <v>0</v>
      </c>
      <c r="K69" s="79">
        <v>73</v>
      </c>
      <c r="L69" s="60">
        <f>IF($C69=7,SUM($J69+$K69),)</f>
        <v>0</v>
      </c>
      <c r="M69" s="60">
        <f>IF($C69=5,SUM($J69+$K69),)</f>
        <v>0</v>
      </c>
      <c r="N69" s="60">
        <f>IF($C69=2,SUM($J69+$K69),)</f>
        <v>73</v>
      </c>
      <c r="O69" s="60">
        <f>IF($C69=1,SUM($J69+$K69),)</f>
        <v>0</v>
      </c>
      <c r="P69" s="61">
        <f t="shared" si="1"/>
        <v>73</v>
      </c>
    </row>
    <row r="70" spans="1:16" x14ac:dyDescent="0.2">
      <c r="A70" s="50">
        <v>63</v>
      </c>
      <c r="B70" s="51" t="s">
        <v>152</v>
      </c>
      <c r="C70" s="51">
        <v>2</v>
      </c>
      <c r="D70" s="52" t="s">
        <v>206</v>
      </c>
      <c r="E70" s="62">
        <v>22</v>
      </c>
      <c r="F70" s="54"/>
      <c r="G70" s="63" t="s">
        <v>49</v>
      </c>
      <c r="H70" s="57">
        <v>9</v>
      </c>
      <c r="I70" s="96" t="s">
        <v>208</v>
      </c>
      <c r="J70" s="79">
        <v>3053</v>
      </c>
      <c r="K70" s="79">
        <v>0</v>
      </c>
      <c r="L70" s="60">
        <f>IF($C70=7,SUM($J70+$K70),)</f>
        <v>0</v>
      </c>
      <c r="M70" s="60">
        <f>IF($C70=5,SUM($J70+$K70),)</f>
        <v>0</v>
      </c>
      <c r="N70" s="60">
        <f>IF($C70=2,SUM($J70+$K70),)</f>
        <v>3053</v>
      </c>
      <c r="O70" s="60">
        <f>IF($C70=1,SUM($J70+$K70),)</f>
        <v>0</v>
      </c>
      <c r="P70" s="61">
        <f t="shared" si="1"/>
        <v>3053</v>
      </c>
    </row>
    <row r="71" spans="1:16" x14ac:dyDescent="0.2">
      <c r="A71" s="50">
        <v>64</v>
      </c>
      <c r="B71" s="51" t="s">
        <v>152</v>
      </c>
      <c r="C71" s="51">
        <v>2</v>
      </c>
      <c r="D71" s="54" t="s">
        <v>206</v>
      </c>
      <c r="E71" s="62">
        <v>24</v>
      </c>
      <c r="F71" s="54"/>
      <c r="G71" s="63" t="s">
        <v>49</v>
      </c>
      <c r="H71" s="64" t="s">
        <v>19</v>
      </c>
      <c r="I71" s="64" t="s">
        <v>209</v>
      </c>
      <c r="J71" s="79">
        <v>54</v>
      </c>
      <c r="K71" s="79">
        <v>71</v>
      </c>
      <c r="L71" s="60">
        <f>IF($C71=7,SUM($J71+$K71),)</f>
        <v>0</v>
      </c>
      <c r="M71" s="60">
        <f>IF($C71=5,SUM($J71+$K71),)</f>
        <v>0</v>
      </c>
      <c r="N71" s="60">
        <f>IF($C71=2,SUM($J71+$K71),)</f>
        <v>125</v>
      </c>
      <c r="O71" s="60">
        <f>IF($C71=1,SUM($J71+$K71),)</f>
        <v>0</v>
      </c>
      <c r="P71" s="61">
        <f t="shared" si="1"/>
        <v>125</v>
      </c>
    </row>
    <row r="72" spans="1:16" x14ac:dyDescent="0.2">
      <c r="A72" s="50">
        <v>65</v>
      </c>
      <c r="B72" s="51" t="s">
        <v>152</v>
      </c>
      <c r="C72" s="51">
        <v>2</v>
      </c>
      <c r="D72" s="52" t="s">
        <v>210</v>
      </c>
      <c r="E72" s="62">
        <v>70</v>
      </c>
      <c r="F72" s="54"/>
      <c r="G72" s="63" t="s">
        <v>49</v>
      </c>
      <c r="H72" s="57">
        <v>8</v>
      </c>
      <c r="I72" s="57">
        <v>2</v>
      </c>
      <c r="J72" s="79">
        <v>147</v>
      </c>
      <c r="K72" s="79">
        <v>162</v>
      </c>
      <c r="L72" s="60">
        <f>IF($C72=7,SUM($J72+$K72),)</f>
        <v>0</v>
      </c>
      <c r="M72" s="60">
        <f>IF($C72=5,SUM($J72+$K72),)</f>
        <v>0</v>
      </c>
      <c r="N72" s="60">
        <f>IF($C72=2,SUM($J72+$K72),)</f>
        <v>309</v>
      </c>
      <c r="O72" s="60">
        <f>IF($C72=1,SUM($J72+$K72),)</f>
        <v>0</v>
      </c>
      <c r="P72" s="61">
        <f t="shared" ref="P72:P82" si="2">L72+M72+N72+O72</f>
        <v>309</v>
      </c>
    </row>
    <row r="73" spans="1:16" x14ac:dyDescent="0.2">
      <c r="A73" s="50">
        <v>66</v>
      </c>
      <c r="B73" s="51" t="s">
        <v>152</v>
      </c>
      <c r="C73" s="51">
        <v>2</v>
      </c>
      <c r="D73" s="52" t="s">
        <v>210</v>
      </c>
      <c r="E73" s="62">
        <v>74</v>
      </c>
      <c r="F73" s="54" t="s">
        <v>211</v>
      </c>
      <c r="G73" s="63" t="s">
        <v>49</v>
      </c>
      <c r="H73" s="57">
        <v>5</v>
      </c>
      <c r="I73" s="57">
        <v>17</v>
      </c>
      <c r="J73" s="79">
        <v>195</v>
      </c>
      <c r="K73" s="79">
        <v>174</v>
      </c>
      <c r="L73" s="60">
        <f>IF($C73=7,SUM($J73+$K73),)</f>
        <v>0</v>
      </c>
      <c r="M73" s="60">
        <f>IF($C73=5,SUM($J73+$K73),)</f>
        <v>0</v>
      </c>
      <c r="N73" s="60">
        <f>IF($C73=2,SUM($J73+$K73),)</f>
        <v>369</v>
      </c>
      <c r="O73" s="60">
        <f>IF($C73=1,SUM($J73+$K73),)</f>
        <v>0</v>
      </c>
      <c r="P73" s="61">
        <f t="shared" si="2"/>
        <v>369</v>
      </c>
    </row>
    <row r="74" spans="1:16" x14ac:dyDescent="0.2">
      <c r="A74" s="50">
        <v>67</v>
      </c>
      <c r="B74" s="51" t="s">
        <v>152</v>
      </c>
      <c r="C74" s="51">
        <v>2</v>
      </c>
      <c r="D74" s="52" t="s">
        <v>210</v>
      </c>
      <c r="E74" s="62">
        <v>78</v>
      </c>
      <c r="F74" s="52" t="s">
        <v>212</v>
      </c>
      <c r="G74" s="63" t="s">
        <v>49</v>
      </c>
      <c r="H74" s="57">
        <v>5</v>
      </c>
      <c r="I74" s="64" t="s">
        <v>213</v>
      </c>
      <c r="J74" s="79">
        <v>491</v>
      </c>
      <c r="K74" s="79">
        <v>0</v>
      </c>
      <c r="L74" s="60">
        <f>IF($C74=7,SUM($J74+$K74),)</f>
        <v>0</v>
      </c>
      <c r="M74" s="60">
        <f>IF($C74=5,SUM($J74+$K74),)</f>
        <v>0</v>
      </c>
      <c r="N74" s="60">
        <f>IF($C74=2,SUM($J74+$K74),)</f>
        <v>491</v>
      </c>
      <c r="O74" s="60">
        <f>IF($C74=1,SUM($J74+$K74),)</f>
        <v>0</v>
      </c>
      <c r="P74" s="82">
        <f t="shared" si="2"/>
        <v>491</v>
      </c>
    </row>
    <row r="75" spans="1:16" x14ac:dyDescent="0.2">
      <c r="A75" s="50">
        <v>68</v>
      </c>
      <c r="B75" s="51" t="s">
        <v>152</v>
      </c>
      <c r="C75" s="51">
        <v>2</v>
      </c>
      <c r="D75" s="54" t="s">
        <v>214</v>
      </c>
      <c r="E75" s="62">
        <v>34</v>
      </c>
      <c r="F75" s="54"/>
      <c r="G75" s="63" t="s">
        <v>49</v>
      </c>
      <c r="H75" s="64" t="s">
        <v>19</v>
      </c>
      <c r="I75" s="64" t="s">
        <v>215</v>
      </c>
      <c r="J75" s="79">
        <v>12415</v>
      </c>
      <c r="K75" s="79">
        <v>60</v>
      </c>
      <c r="L75" s="60">
        <f>IF($C75=7,SUM($J75+$K75),)</f>
        <v>0</v>
      </c>
      <c r="M75" s="60">
        <f>IF($C75=5,SUM($J75+$K75),)</f>
        <v>0</v>
      </c>
      <c r="N75" s="60">
        <f>IF($C75=2,SUM($J75+$K75),)</f>
        <v>12475</v>
      </c>
      <c r="O75" s="60">
        <f>IF($C75=1,SUM($J75+$K75),)</f>
        <v>0</v>
      </c>
      <c r="P75" s="61">
        <f t="shared" si="2"/>
        <v>12475</v>
      </c>
    </row>
    <row r="76" spans="1:16" x14ac:dyDescent="0.2">
      <c r="A76" s="50">
        <v>69</v>
      </c>
      <c r="B76" s="51" t="s">
        <v>152</v>
      </c>
      <c r="C76" s="51">
        <v>2</v>
      </c>
      <c r="D76" s="19" t="s">
        <v>214</v>
      </c>
      <c r="E76" s="20">
        <v>69</v>
      </c>
      <c r="F76" s="52" t="s">
        <v>216</v>
      </c>
      <c r="G76" s="63" t="s">
        <v>49</v>
      </c>
      <c r="H76" s="57">
        <v>8</v>
      </c>
      <c r="I76" s="69" t="s">
        <v>217</v>
      </c>
      <c r="J76" s="79">
        <v>0</v>
      </c>
      <c r="K76" s="79">
        <v>147</v>
      </c>
      <c r="L76" s="60">
        <f>IF($C76=7,SUM($J76+$K76),)</f>
        <v>0</v>
      </c>
      <c r="M76" s="60">
        <f>IF($C76=5,SUM($J76+$K76),)</f>
        <v>0</v>
      </c>
      <c r="N76" s="60">
        <f>IF($C76=2,SUM($J76+$K76),)</f>
        <v>147</v>
      </c>
      <c r="O76" s="60">
        <f>IF($C76=1,SUM($J76+$K76),)</f>
        <v>0</v>
      </c>
      <c r="P76" s="61">
        <f t="shared" si="2"/>
        <v>147</v>
      </c>
    </row>
    <row r="77" spans="1:16" x14ac:dyDescent="0.2">
      <c r="A77" s="50">
        <v>70</v>
      </c>
      <c r="B77" s="51" t="s">
        <v>152</v>
      </c>
      <c r="C77" s="51">
        <v>2</v>
      </c>
      <c r="D77" s="54" t="s">
        <v>218</v>
      </c>
      <c r="E77" s="62" t="s">
        <v>219</v>
      </c>
      <c r="F77" s="54"/>
      <c r="G77" s="78" t="s">
        <v>49</v>
      </c>
      <c r="H77" s="64" t="s">
        <v>43</v>
      </c>
      <c r="I77" s="64" t="s">
        <v>220</v>
      </c>
      <c r="J77" s="79">
        <v>142</v>
      </c>
      <c r="K77" s="79">
        <v>13</v>
      </c>
      <c r="L77" s="60">
        <f>IF($C77=7,SUM($J77+$K77),)</f>
        <v>0</v>
      </c>
      <c r="M77" s="60">
        <f>IF($C77=5,SUM($J77+$K77),)</f>
        <v>0</v>
      </c>
      <c r="N77" s="60">
        <f>IF($C77=2,SUM($J77+$K77),)</f>
        <v>155</v>
      </c>
      <c r="O77" s="60">
        <f>IF($C77=1,SUM($J77+$K77),)</f>
        <v>0</v>
      </c>
      <c r="P77" s="61">
        <f t="shared" si="2"/>
        <v>155</v>
      </c>
    </row>
    <row r="78" spans="1:16" x14ac:dyDescent="0.2">
      <c r="A78" s="50">
        <v>71</v>
      </c>
      <c r="B78" s="51" t="s">
        <v>152</v>
      </c>
      <c r="C78" s="51">
        <v>2</v>
      </c>
      <c r="D78" s="52" t="s">
        <v>221</v>
      </c>
      <c r="E78" s="62">
        <v>7</v>
      </c>
      <c r="F78" s="54"/>
      <c r="G78" s="78" t="s">
        <v>49</v>
      </c>
      <c r="H78" s="57">
        <v>2</v>
      </c>
      <c r="I78" s="64" t="s">
        <v>222</v>
      </c>
      <c r="J78" s="79"/>
      <c r="K78" s="79">
        <v>30</v>
      </c>
      <c r="L78" s="60">
        <f>IF($C78=7,SUM($J78+$K78),)</f>
        <v>0</v>
      </c>
      <c r="M78" s="60">
        <f>IF($C78=5,SUM($J78+$K78),)</f>
        <v>0</v>
      </c>
      <c r="N78" s="60">
        <f>IF($C78=2,SUM($J78+$K78),)</f>
        <v>30</v>
      </c>
      <c r="O78" s="60">
        <f>IF($C78=1,SUM($J78+$K78),)</f>
        <v>0</v>
      </c>
      <c r="P78" s="61">
        <f t="shared" si="2"/>
        <v>30</v>
      </c>
    </row>
    <row r="79" spans="1:16" x14ac:dyDescent="0.2">
      <c r="A79" s="50">
        <v>72</v>
      </c>
      <c r="B79" s="51" t="s">
        <v>152</v>
      </c>
      <c r="C79" s="51">
        <v>2</v>
      </c>
      <c r="D79" s="54" t="s">
        <v>128</v>
      </c>
      <c r="E79" s="62">
        <v>61</v>
      </c>
      <c r="F79" s="54"/>
      <c r="G79" s="78" t="s">
        <v>49</v>
      </c>
      <c r="H79" s="57">
        <v>9</v>
      </c>
      <c r="I79" s="97" t="s">
        <v>223</v>
      </c>
      <c r="J79" s="79">
        <v>1338</v>
      </c>
      <c r="K79" s="79">
        <v>75</v>
      </c>
      <c r="L79" s="60">
        <f>IF($C79=7,SUM($J79+$K79),)</f>
        <v>0</v>
      </c>
      <c r="M79" s="60">
        <f>IF($C79=5,SUM($J79+$K79),)</f>
        <v>0</v>
      </c>
      <c r="N79" s="60">
        <f>IF($C79=2,SUM($J79+$K79),)</f>
        <v>1413</v>
      </c>
      <c r="O79" s="60">
        <f>IF($C79=1,SUM($J79+$K79),)</f>
        <v>0</v>
      </c>
      <c r="P79" s="61">
        <f t="shared" si="2"/>
        <v>1413</v>
      </c>
    </row>
    <row r="80" spans="1:16" x14ac:dyDescent="0.2">
      <c r="A80" s="50">
        <v>73</v>
      </c>
      <c r="B80" s="51" t="s">
        <v>152</v>
      </c>
      <c r="C80" s="51">
        <v>2</v>
      </c>
      <c r="D80" s="54" t="s">
        <v>224</v>
      </c>
      <c r="E80" s="62">
        <v>9</v>
      </c>
      <c r="F80" s="54"/>
      <c r="G80" s="78"/>
      <c r="H80" s="64"/>
      <c r="I80" s="64"/>
      <c r="J80" s="79">
        <v>0</v>
      </c>
      <c r="K80" s="79">
        <v>90</v>
      </c>
      <c r="L80" s="60">
        <f>IF($C80=7,SUM($J80+$K80),)</f>
        <v>0</v>
      </c>
      <c r="M80" s="60">
        <f>IF($C80=5,SUM($J80+$K80),)</f>
        <v>0</v>
      </c>
      <c r="N80" s="60">
        <f>IF($C80=2,SUM($J80+$K80),)</f>
        <v>90</v>
      </c>
      <c r="O80" s="60">
        <f>IF($C80=1,SUM($J80+$K80),)</f>
        <v>0</v>
      </c>
      <c r="P80" s="61">
        <f t="shared" si="2"/>
        <v>90</v>
      </c>
    </row>
    <row r="81" spans="1:16" x14ac:dyDescent="0.2">
      <c r="A81" s="50">
        <v>74</v>
      </c>
      <c r="B81" s="51" t="s">
        <v>152</v>
      </c>
      <c r="C81" s="51">
        <v>2</v>
      </c>
      <c r="D81" s="54" t="s">
        <v>224</v>
      </c>
      <c r="E81" s="62">
        <v>12</v>
      </c>
      <c r="F81" s="54"/>
      <c r="G81" s="78"/>
      <c r="H81" s="64"/>
      <c r="I81" s="64"/>
      <c r="J81" s="79">
        <v>0</v>
      </c>
      <c r="K81" s="79">
        <v>50</v>
      </c>
      <c r="L81" s="60">
        <f>IF($C81=7,SUM($J81+$K81),)</f>
        <v>0</v>
      </c>
      <c r="M81" s="60">
        <f>IF($C81=5,SUM($J81+$K81),)</f>
        <v>0</v>
      </c>
      <c r="N81" s="60">
        <f>IF($C81=2,SUM($J81+$K81),)</f>
        <v>50</v>
      </c>
      <c r="O81" s="60">
        <f>IF($C81=1,SUM($J81+$K81),)</f>
        <v>0</v>
      </c>
      <c r="P81" s="61">
        <f t="shared" si="2"/>
        <v>50</v>
      </c>
    </row>
    <row r="82" spans="1:16" x14ac:dyDescent="0.2">
      <c r="A82" s="50">
        <v>75</v>
      </c>
      <c r="B82" s="51" t="s">
        <v>152</v>
      </c>
      <c r="C82" s="51">
        <v>2</v>
      </c>
      <c r="D82" s="54" t="s">
        <v>224</v>
      </c>
      <c r="E82" s="62">
        <v>38</v>
      </c>
      <c r="F82" s="54"/>
      <c r="G82" s="81" t="s">
        <v>49</v>
      </c>
      <c r="H82" s="57">
        <v>5</v>
      </c>
      <c r="I82" s="64" t="s">
        <v>225</v>
      </c>
      <c r="J82" s="79">
        <v>0</v>
      </c>
      <c r="K82" s="79">
        <v>72</v>
      </c>
      <c r="L82" s="60">
        <f>IF($C82=7,SUM($J82+$K82),)</f>
        <v>0</v>
      </c>
      <c r="M82" s="60">
        <f>IF($C82=5,SUM($J82+$K82),)</f>
        <v>0</v>
      </c>
      <c r="N82" s="60">
        <f>IF($C82=2,SUM($J82+$K82),)</f>
        <v>72</v>
      </c>
      <c r="O82" s="60">
        <f>IF($C82=1,SUM($J82+$K82),)</f>
        <v>0</v>
      </c>
      <c r="P82" s="61">
        <f t="shared" si="2"/>
        <v>72</v>
      </c>
    </row>
  </sheetData>
  <mergeCells count="2">
    <mergeCell ref="O1:P1"/>
    <mergeCell ref="E5:F5"/>
  </mergeCells>
  <conditionalFormatting sqref="P8:P82">
    <cfRule type="cellIs" dxfId="26" priority="1" operator="greaterThan">
      <formula>8000</formula>
    </cfRule>
    <cfRule type="cellIs" dxfId="25" priority="2" operator="between">
      <formula>1000</formula>
      <formula>8001</formula>
    </cfRule>
    <cfRule type="cellIs" dxfId="24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scale="97" orientation="landscape" r:id="rId1"/>
  <headerFooter>
    <oddFooter>&amp;CStrona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7"/>
  <sheetViews>
    <sheetView view="pageLayout" zoomScaleNormal="130" workbookViewId="0">
      <selection activeCell="C5" sqref="C5"/>
    </sheetView>
  </sheetViews>
  <sheetFormatPr defaultRowHeight="12.75" x14ac:dyDescent="0.2"/>
  <cols>
    <col min="1" max="1" width="3.85546875" style="6" customWidth="1"/>
    <col min="2" max="2" width="7.140625" customWidth="1"/>
    <col min="5" max="5" width="4" customWidth="1"/>
    <col min="6" max="6" width="3.5703125" customWidth="1"/>
  </cols>
  <sheetData>
    <row r="1" spans="1:16" x14ac:dyDescent="0.2">
      <c r="A1" s="1"/>
      <c r="B1" s="4"/>
      <c r="C1" s="4"/>
      <c r="D1" s="4"/>
      <c r="E1" s="4"/>
      <c r="F1" s="4"/>
      <c r="G1" s="4"/>
      <c r="H1" s="1"/>
      <c r="I1" s="4"/>
      <c r="J1" s="3"/>
      <c r="K1" s="24" t="s">
        <v>577</v>
      </c>
      <c r="L1" s="24"/>
    </row>
    <row r="2" spans="1:16" x14ac:dyDescent="0.2">
      <c r="A2" s="1"/>
      <c r="B2" s="4"/>
      <c r="C2" s="4"/>
      <c r="D2" s="4"/>
      <c r="E2" s="4"/>
      <c r="F2" s="4"/>
      <c r="G2" s="4"/>
      <c r="H2" s="1"/>
      <c r="I2" s="4"/>
      <c r="J2" s="2"/>
      <c r="K2" s="4"/>
      <c r="L2" s="5"/>
    </row>
    <row r="3" spans="1:16" x14ac:dyDescent="0.2">
      <c r="A3" s="25" t="s">
        <v>288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6" x14ac:dyDescent="0.2">
      <c r="A4" s="1"/>
      <c r="B4" s="4"/>
      <c r="C4" s="4"/>
      <c r="D4" s="4"/>
      <c r="E4" s="4"/>
      <c r="F4" s="4"/>
      <c r="G4" s="4"/>
      <c r="H4" s="1"/>
      <c r="I4" s="4"/>
      <c r="J4" s="2"/>
      <c r="K4" s="4"/>
      <c r="L4" s="5"/>
    </row>
    <row r="5" spans="1:16" ht="71.25" x14ac:dyDescent="0.2">
      <c r="A5" s="26" t="s">
        <v>15</v>
      </c>
      <c r="B5" s="27" t="s">
        <v>0</v>
      </c>
      <c r="C5" s="76" t="s">
        <v>591</v>
      </c>
      <c r="D5" s="28" t="s">
        <v>1</v>
      </c>
      <c r="E5" s="29" t="s">
        <v>2</v>
      </c>
      <c r="F5" s="29"/>
      <c r="G5" s="30" t="s">
        <v>3</v>
      </c>
      <c r="H5" s="31" t="s">
        <v>4</v>
      </c>
      <c r="I5" s="32" t="s">
        <v>5</v>
      </c>
      <c r="J5" s="33" t="s">
        <v>583</v>
      </c>
      <c r="K5" s="34" t="s">
        <v>584</v>
      </c>
      <c r="L5" s="35" t="s">
        <v>585</v>
      </c>
      <c r="M5" s="35" t="s">
        <v>586</v>
      </c>
      <c r="N5" s="35" t="s">
        <v>587</v>
      </c>
      <c r="O5" s="35" t="s">
        <v>588</v>
      </c>
      <c r="P5" s="36" t="s">
        <v>589</v>
      </c>
    </row>
    <row r="6" spans="1:16" x14ac:dyDescent="0.2">
      <c r="A6" s="37">
        <v>1</v>
      </c>
      <c r="B6" s="38">
        <v>2</v>
      </c>
      <c r="C6" s="39">
        <v>3</v>
      </c>
      <c r="D6" s="40">
        <v>4</v>
      </c>
      <c r="E6" s="37">
        <v>5</v>
      </c>
      <c r="F6" s="37">
        <v>6</v>
      </c>
      <c r="G6" s="41">
        <v>7</v>
      </c>
      <c r="H6" s="42">
        <v>8</v>
      </c>
      <c r="I6" s="43" t="s">
        <v>19</v>
      </c>
      <c r="J6" s="44">
        <v>10</v>
      </c>
      <c r="K6" s="45">
        <v>11</v>
      </c>
      <c r="L6" s="44">
        <v>12</v>
      </c>
      <c r="M6" s="45">
        <v>13</v>
      </c>
      <c r="N6" s="44">
        <v>14</v>
      </c>
      <c r="O6" s="45">
        <v>15</v>
      </c>
      <c r="P6" s="44">
        <v>16</v>
      </c>
    </row>
    <row r="7" spans="1:16" x14ac:dyDescent="0.2">
      <c r="A7" s="37"/>
      <c r="B7" s="38"/>
      <c r="C7" s="39"/>
      <c r="D7" s="47" t="s">
        <v>6</v>
      </c>
      <c r="E7" s="48"/>
      <c r="F7" s="47"/>
      <c r="G7" s="41"/>
      <c r="H7" s="42"/>
      <c r="I7" s="43"/>
      <c r="J7" s="49">
        <f t="shared" ref="J7:P7" si="0">SUBTOTAL(9,J8:J6843)</f>
        <v>139804</v>
      </c>
      <c r="K7" s="49">
        <f t="shared" si="0"/>
        <v>18086</v>
      </c>
      <c r="L7" s="49">
        <f t="shared" si="0"/>
        <v>0</v>
      </c>
      <c r="M7" s="49">
        <f t="shared" si="0"/>
        <v>0</v>
      </c>
      <c r="N7" s="49">
        <f t="shared" si="0"/>
        <v>157890</v>
      </c>
      <c r="O7" s="49">
        <f t="shared" si="0"/>
        <v>0</v>
      </c>
      <c r="P7" s="49">
        <f t="shared" si="0"/>
        <v>157890</v>
      </c>
    </row>
    <row r="8" spans="1:16" x14ac:dyDescent="0.2">
      <c r="A8" s="50">
        <v>1</v>
      </c>
      <c r="B8" s="51" t="s">
        <v>228</v>
      </c>
      <c r="C8" s="51">
        <v>2</v>
      </c>
      <c r="D8" s="52" t="s">
        <v>229</v>
      </c>
      <c r="E8" s="62">
        <v>34</v>
      </c>
      <c r="F8" s="54"/>
      <c r="G8" s="63" t="s">
        <v>49</v>
      </c>
      <c r="H8" s="57">
        <v>17</v>
      </c>
      <c r="I8" s="57" t="s">
        <v>230</v>
      </c>
      <c r="J8" s="79">
        <v>19552</v>
      </c>
      <c r="K8" s="79">
        <v>1267</v>
      </c>
      <c r="L8" s="60">
        <f>IF($C8=7,SUM($J8+$K8),)</f>
        <v>0</v>
      </c>
      <c r="M8" s="60">
        <f>IF($C8=5,SUM($J8+$K8),)</f>
        <v>0</v>
      </c>
      <c r="N8" s="60">
        <f>IF($C8=2,SUM($J8+$K8),)</f>
        <v>20819</v>
      </c>
      <c r="O8" s="60">
        <f>IF($C8=1,SUM($J8+$K8),)</f>
        <v>0</v>
      </c>
      <c r="P8" s="61">
        <f t="shared" ref="P8:P46" si="1">L8+M8+N8+O8</f>
        <v>20819</v>
      </c>
    </row>
    <row r="9" spans="1:16" x14ac:dyDescent="0.2">
      <c r="A9" s="50">
        <v>2</v>
      </c>
      <c r="B9" s="51" t="s">
        <v>228</v>
      </c>
      <c r="C9" s="51">
        <v>2</v>
      </c>
      <c r="D9" s="52" t="s">
        <v>229</v>
      </c>
      <c r="E9" s="59">
        <v>74</v>
      </c>
      <c r="F9" s="54"/>
      <c r="G9" s="78" t="s">
        <v>49</v>
      </c>
      <c r="H9" s="64">
        <v>27</v>
      </c>
      <c r="I9" s="64" t="s">
        <v>231</v>
      </c>
      <c r="J9" s="79">
        <v>1009</v>
      </c>
      <c r="K9" s="79">
        <v>212</v>
      </c>
      <c r="L9" s="60">
        <f>IF($C9=7,SUM($J9+$K9),)</f>
        <v>0</v>
      </c>
      <c r="M9" s="60">
        <f>IF($C9=5,SUM($J9+$K9),)</f>
        <v>0</v>
      </c>
      <c r="N9" s="60">
        <f>IF($C9=2,SUM($J9+$K9),)</f>
        <v>1221</v>
      </c>
      <c r="O9" s="60">
        <f>IF($C9=1,SUM($J9+$K9),)</f>
        <v>0</v>
      </c>
      <c r="P9" s="61">
        <f t="shared" si="1"/>
        <v>1221</v>
      </c>
    </row>
    <row r="10" spans="1:16" ht="56.25" x14ac:dyDescent="0.2">
      <c r="A10" s="50">
        <v>3</v>
      </c>
      <c r="B10" s="51" t="s">
        <v>228</v>
      </c>
      <c r="C10" s="51">
        <v>2</v>
      </c>
      <c r="D10" s="52" t="s">
        <v>229</v>
      </c>
      <c r="E10" s="59">
        <v>182</v>
      </c>
      <c r="F10" s="54"/>
      <c r="G10" s="78" t="s">
        <v>232</v>
      </c>
      <c r="H10" s="64">
        <v>9</v>
      </c>
      <c r="I10" s="98" t="s">
        <v>233</v>
      </c>
      <c r="J10" s="79">
        <v>9531</v>
      </c>
      <c r="K10" s="79">
        <v>1136</v>
      </c>
      <c r="L10" s="60">
        <f>IF($C10=7,SUM($J10+$K10),)</f>
        <v>0</v>
      </c>
      <c r="M10" s="60">
        <f>IF($C10=5,SUM($J10+$K10),)</f>
        <v>0</v>
      </c>
      <c r="N10" s="60">
        <f>IF($C10=2,SUM($J10+$K10),)</f>
        <v>10667</v>
      </c>
      <c r="O10" s="60">
        <f>IF($C10=1,SUM($J10+$K10),)</f>
        <v>0</v>
      </c>
      <c r="P10" s="61">
        <f t="shared" si="1"/>
        <v>10667</v>
      </c>
    </row>
    <row r="11" spans="1:16" x14ac:dyDescent="0.2">
      <c r="A11" s="50">
        <v>4</v>
      </c>
      <c r="B11" s="51" t="s">
        <v>228</v>
      </c>
      <c r="C11" s="51">
        <v>2</v>
      </c>
      <c r="D11" s="52" t="s">
        <v>229</v>
      </c>
      <c r="E11" s="62">
        <v>188</v>
      </c>
      <c r="F11" s="54">
        <v>212</v>
      </c>
      <c r="G11" s="78" t="s">
        <v>232</v>
      </c>
      <c r="H11" s="57">
        <v>9</v>
      </c>
      <c r="I11" s="64" t="s">
        <v>234</v>
      </c>
      <c r="J11" s="79">
        <v>7285</v>
      </c>
      <c r="K11" s="79">
        <v>1104</v>
      </c>
      <c r="L11" s="60">
        <f>IF($C11=7,SUM($J11+$K11),)</f>
        <v>0</v>
      </c>
      <c r="M11" s="60">
        <f>IF($C11=5,SUM($J11+$K11),)</f>
        <v>0</v>
      </c>
      <c r="N11" s="60">
        <f>IF($C11=2,SUM($J11+$K11),)</f>
        <v>8389</v>
      </c>
      <c r="O11" s="60">
        <f>IF($C11=1,SUM($J11+$K11),)</f>
        <v>0</v>
      </c>
      <c r="P11" s="61">
        <f t="shared" si="1"/>
        <v>8389</v>
      </c>
    </row>
    <row r="12" spans="1:16" x14ac:dyDescent="0.2">
      <c r="A12" s="50">
        <v>5</v>
      </c>
      <c r="B12" s="51" t="s">
        <v>228</v>
      </c>
      <c r="C12" s="51">
        <v>2</v>
      </c>
      <c r="D12" s="52" t="s">
        <v>229</v>
      </c>
      <c r="E12" s="62">
        <v>189</v>
      </c>
      <c r="F12" s="54" t="s">
        <v>235</v>
      </c>
      <c r="G12" s="78" t="s">
        <v>232</v>
      </c>
      <c r="H12" s="57">
        <v>9</v>
      </c>
      <c r="I12" s="64" t="s">
        <v>236</v>
      </c>
      <c r="J12" s="79">
        <v>764</v>
      </c>
      <c r="K12" s="79"/>
      <c r="L12" s="60">
        <f>IF($C12=7,SUM($J12+$K12),)</f>
        <v>0</v>
      </c>
      <c r="M12" s="60">
        <f>IF($C12=5,SUM($J12+$K12),)</f>
        <v>0</v>
      </c>
      <c r="N12" s="60">
        <f>IF($C12=2,SUM($J12+$K12),)</f>
        <v>764</v>
      </c>
      <c r="O12" s="60">
        <f>IF($C12=1,SUM($J12+$K12),)</f>
        <v>0</v>
      </c>
      <c r="P12" s="61">
        <f t="shared" si="1"/>
        <v>764</v>
      </c>
    </row>
    <row r="13" spans="1:16" ht="33.75" x14ac:dyDescent="0.2">
      <c r="A13" s="50">
        <v>6</v>
      </c>
      <c r="B13" s="51" t="s">
        <v>228</v>
      </c>
      <c r="C13" s="51">
        <v>2</v>
      </c>
      <c r="D13" s="52" t="s">
        <v>229</v>
      </c>
      <c r="E13" s="62">
        <v>199</v>
      </c>
      <c r="F13" s="54">
        <v>207</v>
      </c>
      <c r="G13" s="78" t="s">
        <v>232</v>
      </c>
      <c r="H13" s="57">
        <v>9</v>
      </c>
      <c r="I13" s="98" t="s">
        <v>237</v>
      </c>
      <c r="J13" s="79">
        <v>1778</v>
      </c>
      <c r="K13" s="79"/>
      <c r="L13" s="60">
        <f>IF($C13=7,SUM($J13+$K13),)</f>
        <v>0</v>
      </c>
      <c r="M13" s="60">
        <f>IF($C13=5,SUM($J13+$K13),)</f>
        <v>0</v>
      </c>
      <c r="N13" s="60">
        <f>IF($C13=2,SUM($J13+$K13),)</f>
        <v>1778</v>
      </c>
      <c r="O13" s="60">
        <f>IF($C13=1,SUM($J13+$K13),)</f>
        <v>0</v>
      </c>
      <c r="P13" s="61">
        <f t="shared" si="1"/>
        <v>1778</v>
      </c>
    </row>
    <row r="14" spans="1:16" x14ac:dyDescent="0.2">
      <c r="A14" s="50">
        <v>7</v>
      </c>
      <c r="B14" s="51" t="s">
        <v>228</v>
      </c>
      <c r="C14" s="51">
        <v>2</v>
      </c>
      <c r="D14" s="52" t="s">
        <v>238</v>
      </c>
      <c r="E14" s="62">
        <v>7</v>
      </c>
      <c r="F14" s="54"/>
      <c r="G14" s="63" t="s">
        <v>49</v>
      </c>
      <c r="H14" s="57">
        <v>17</v>
      </c>
      <c r="I14" s="96" t="s">
        <v>239</v>
      </c>
      <c r="J14" s="79">
        <v>32</v>
      </c>
      <c r="K14" s="79">
        <v>37</v>
      </c>
      <c r="L14" s="60">
        <f>IF($C14=7,SUM($J14+$K14),)</f>
        <v>0</v>
      </c>
      <c r="M14" s="60">
        <f>IF($C14=5,SUM($J14+$K14),)</f>
        <v>0</v>
      </c>
      <c r="N14" s="60">
        <f>IF($C14=2,SUM($J14+$K14),)</f>
        <v>69</v>
      </c>
      <c r="O14" s="60">
        <f>IF($C14=1,SUM($J14+$K14),)</f>
        <v>0</v>
      </c>
      <c r="P14" s="61">
        <f t="shared" si="1"/>
        <v>69</v>
      </c>
    </row>
    <row r="15" spans="1:16" x14ac:dyDescent="0.2">
      <c r="A15" s="50">
        <v>8</v>
      </c>
      <c r="B15" s="51" t="s">
        <v>228</v>
      </c>
      <c r="C15" s="51">
        <v>2</v>
      </c>
      <c r="D15" s="52" t="s">
        <v>240</v>
      </c>
      <c r="E15" s="62">
        <v>25</v>
      </c>
      <c r="F15" s="54"/>
      <c r="G15" s="78" t="s">
        <v>49</v>
      </c>
      <c r="H15" s="57">
        <v>18</v>
      </c>
      <c r="I15" s="64" t="s">
        <v>22</v>
      </c>
      <c r="J15" s="79">
        <v>109</v>
      </c>
      <c r="K15" s="79">
        <v>412</v>
      </c>
      <c r="L15" s="60">
        <f>IF($C15=7,SUM($J15+$K15),)</f>
        <v>0</v>
      </c>
      <c r="M15" s="60">
        <f>IF($C15=5,SUM($J15+$K15),)</f>
        <v>0</v>
      </c>
      <c r="N15" s="60">
        <f>IF($C15=2,SUM($J15+$K15),)</f>
        <v>521</v>
      </c>
      <c r="O15" s="60">
        <f>IF($C15=1,SUM($J15+$K15),)</f>
        <v>0</v>
      </c>
      <c r="P15" s="61">
        <f t="shared" si="1"/>
        <v>521</v>
      </c>
    </row>
    <row r="16" spans="1:16" x14ac:dyDescent="0.2">
      <c r="A16" s="50">
        <v>9</v>
      </c>
      <c r="B16" s="51" t="s">
        <v>228</v>
      </c>
      <c r="C16" s="51">
        <v>2</v>
      </c>
      <c r="D16" s="52" t="s">
        <v>240</v>
      </c>
      <c r="E16" s="62">
        <v>33</v>
      </c>
      <c r="F16" s="54" t="s">
        <v>181</v>
      </c>
      <c r="G16" s="78" t="s">
        <v>49</v>
      </c>
      <c r="H16" s="57">
        <v>28</v>
      </c>
      <c r="I16" s="64" t="s">
        <v>241</v>
      </c>
      <c r="J16" s="79">
        <v>3217</v>
      </c>
      <c r="K16" s="79">
        <v>32</v>
      </c>
      <c r="L16" s="60">
        <f>IF($C16=7,SUM($J16+$K16),)</f>
        <v>0</v>
      </c>
      <c r="M16" s="60">
        <f>IF($C16=5,SUM($J16+$K16),)</f>
        <v>0</v>
      </c>
      <c r="N16" s="60">
        <f>IF($C16=2,SUM($J16+$K16),)</f>
        <v>3249</v>
      </c>
      <c r="O16" s="60">
        <f>IF($C16=1,SUM($J16+$K16),)</f>
        <v>0</v>
      </c>
      <c r="P16" s="61">
        <f t="shared" si="1"/>
        <v>3249</v>
      </c>
    </row>
    <row r="17" spans="1:16" x14ac:dyDescent="0.2">
      <c r="A17" s="50">
        <v>10</v>
      </c>
      <c r="B17" s="51" t="s">
        <v>228</v>
      </c>
      <c r="C17" s="51">
        <v>2</v>
      </c>
      <c r="D17" s="52" t="s">
        <v>240</v>
      </c>
      <c r="E17" s="62">
        <v>43</v>
      </c>
      <c r="F17" s="54"/>
      <c r="G17" s="78" t="s">
        <v>49</v>
      </c>
      <c r="H17" s="57">
        <v>28</v>
      </c>
      <c r="I17" s="64" t="s">
        <v>242</v>
      </c>
      <c r="J17" s="79">
        <v>520</v>
      </c>
      <c r="K17" s="79">
        <v>0</v>
      </c>
      <c r="L17" s="60">
        <f>IF($C17=7,SUM($J17+$K17),)</f>
        <v>0</v>
      </c>
      <c r="M17" s="60">
        <f>IF($C17=5,SUM($J17+$K17),)</f>
        <v>0</v>
      </c>
      <c r="N17" s="60">
        <f>IF($C17=2,SUM($J17+$K17),)</f>
        <v>520</v>
      </c>
      <c r="O17" s="60">
        <f>IF($C17=1,SUM($J17+$K17),)</f>
        <v>0</v>
      </c>
      <c r="P17" s="61">
        <f t="shared" si="1"/>
        <v>520</v>
      </c>
    </row>
    <row r="18" spans="1:16" x14ac:dyDescent="0.2">
      <c r="A18" s="50">
        <v>11</v>
      </c>
      <c r="B18" s="51" t="s">
        <v>228</v>
      </c>
      <c r="C18" s="51">
        <v>2</v>
      </c>
      <c r="D18" s="52" t="s">
        <v>240</v>
      </c>
      <c r="E18" s="62">
        <v>47</v>
      </c>
      <c r="F18" s="54"/>
      <c r="G18" s="78" t="s">
        <v>243</v>
      </c>
      <c r="H18" s="64">
        <v>28</v>
      </c>
      <c r="I18" s="64" t="s">
        <v>244</v>
      </c>
      <c r="J18" s="79">
        <v>3737</v>
      </c>
      <c r="K18" s="79">
        <v>0</v>
      </c>
      <c r="L18" s="60">
        <f>IF($C18=7,SUM($J18+$K18),)</f>
        <v>0</v>
      </c>
      <c r="M18" s="60">
        <f>IF($C18=5,SUM($J18+$K18),)</f>
        <v>0</v>
      </c>
      <c r="N18" s="60">
        <f>IF($C18=2,SUM($J18+$K18),)</f>
        <v>3737</v>
      </c>
      <c r="O18" s="60">
        <f>IF($C18=1,SUM($J18+$K18),)</f>
        <v>0</v>
      </c>
      <c r="P18" s="61">
        <f t="shared" si="1"/>
        <v>3737</v>
      </c>
    </row>
    <row r="19" spans="1:16" x14ac:dyDescent="0.2">
      <c r="A19" s="50">
        <v>12</v>
      </c>
      <c r="B19" s="51" t="s">
        <v>228</v>
      </c>
      <c r="C19" s="51">
        <v>2</v>
      </c>
      <c r="D19" s="52" t="s">
        <v>245</v>
      </c>
      <c r="E19" s="62">
        <v>4</v>
      </c>
      <c r="F19" s="54"/>
      <c r="G19" s="78" t="s">
        <v>246</v>
      </c>
      <c r="H19" s="64">
        <v>8</v>
      </c>
      <c r="I19" s="64" t="s">
        <v>16</v>
      </c>
      <c r="J19" s="79">
        <v>0</v>
      </c>
      <c r="K19" s="79">
        <v>110</v>
      </c>
      <c r="L19" s="60">
        <f>IF($C19=7,SUM($J19+$K19),)</f>
        <v>0</v>
      </c>
      <c r="M19" s="60">
        <f>IF($C19=5,SUM($J19+$K19),)</f>
        <v>0</v>
      </c>
      <c r="N19" s="60">
        <f>IF($C19=2,SUM($J19+$K19),)</f>
        <v>110</v>
      </c>
      <c r="O19" s="60">
        <f>IF($C19=1,SUM($J19+$K19),)</f>
        <v>0</v>
      </c>
      <c r="P19" s="61">
        <f t="shared" si="1"/>
        <v>110</v>
      </c>
    </row>
    <row r="20" spans="1:16" x14ac:dyDescent="0.2">
      <c r="A20" s="50">
        <v>13</v>
      </c>
      <c r="B20" s="51" t="s">
        <v>228</v>
      </c>
      <c r="C20" s="51">
        <v>2</v>
      </c>
      <c r="D20" s="52" t="s">
        <v>247</v>
      </c>
      <c r="E20" s="62">
        <v>49</v>
      </c>
      <c r="F20" s="54"/>
      <c r="G20" s="63" t="s">
        <v>49</v>
      </c>
      <c r="H20" s="57">
        <v>18</v>
      </c>
      <c r="I20" s="57" t="s">
        <v>248</v>
      </c>
      <c r="J20" s="79">
        <v>1363</v>
      </c>
      <c r="K20" s="79">
        <v>188</v>
      </c>
      <c r="L20" s="60">
        <f>IF($C20=7,SUM($J20+$K20),)</f>
        <v>0</v>
      </c>
      <c r="M20" s="60">
        <f>IF($C20=5,SUM($J20+$K20),)</f>
        <v>0</v>
      </c>
      <c r="N20" s="60">
        <f>IF($C20=2,SUM($J20+$K20),)</f>
        <v>1551</v>
      </c>
      <c r="O20" s="60">
        <f>IF($C20=1,SUM($J20+$K20),)</f>
        <v>0</v>
      </c>
      <c r="P20" s="61">
        <f t="shared" si="1"/>
        <v>1551</v>
      </c>
    </row>
    <row r="21" spans="1:16" x14ac:dyDescent="0.2">
      <c r="A21" s="50">
        <v>14</v>
      </c>
      <c r="B21" s="51" t="s">
        <v>228</v>
      </c>
      <c r="C21" s="51">
        <v>2</v>
      </c>
      <c r="D21" s="52" t="s">
        <v>247</v>
      </c>
      <c r="E21" s="62">
        <v>53</v>
      </c>
      <c r="F21" s="54"/>
      <c r="G21" s="63" t="s">
        <v>49</v>
      </c>
      <c r="H21" s="57">
        <v>18</v>
      </c>
      <c r="I21" s="57" t="s">
        <v>249</v>
      </c>
      <c r="J21" s="79">
        <v>481</v>
      </c>
      <c r="K21" s="79">
        <v>63</v>
      </c>
      <c r="L21" s="60">
        <f>IF($C21=7,SUM($J21+$K21),)</f>
        <v>0</v>
      </c>
      <c r="M21" s="60">
        <f>IF($C21=5,SUM($J21+$K21),)</f>
        <v>0</v>
      </c>
      <c r="N21" s="60">
        <f>IF($C21=2,SUM($J21+$K21),)</f>
        <v>544</v>
      </c>
      <c r="O21" s="60">
        <f>IF($C21=1,SUM($J21+$K21),)</f>
        <v>0</v>
      </c>
      <c r="P21" s="61">
        <f t="shared" si="1"/>
        <v>544</v>
      </c>
    </row>
    <row r="22" spans="1:16" x14ac:dyDescent="0.2">
      <c r="A22" s="50">
        <v>15</v>
      </c>
      <c r="B22" s="51" t="s">
        <v>228</v>
      </c>
      <c r="C22" s="51">
        <v>2</v>
      </c>
      <c r="D22" s="52" t="s">
        <v>247</v>
      </c>
      <c r="E22" s="62">
        <v>63</v>
      </c>
      <c r="F22" s="54"/>
      <c r="G22" s="78" t="s">
        <v>49</v>
      </c>
      <c r="H22" s="64">
        <v>18</v>
      </c>
      <c r="I22" s="64" t="s">
        <v>250</v>
      </c>
      <c r="J22" s="79">
        <v>965</v>
      </c>
      <c r="K22" s="79"/>
      <c r="L22" s="60">
        <f>IF($C22=7,SUM($J22+$K22),)</f>
        <v>0</v>
      </c>
      <c r="M22" s="60">
        <f>IF($C22=5,SUM($J22+$K22),)</f>
        <v>0</v>
      </c>
      <c r="N22" s="60">
        <f>IF($C22=2,SUM($J22+$K22),)</f>
        <v>965</v>
      </c>
      <c r="O22" s="60">
        <f>IF($C22=1,SUM($J22+$K22),)</f>
        <v>0</v>
      </c>
      <c r="P22" s="61">
        <f t="shared" si="1"/>
        <v>965</v>
      </c>
    </row>
    <row r="23" spans="1:16" x14ac:dyDescent="0.2">
      <c r="A23" s="50">
        <v>16</v>
      </c>
      <c r="B23" s="51" t="s">
        <v>228</v>
      </c>
      <c r="C23" s="51">
        <v>2</v>
      </c>
      <c r="D23" s="52" t="s">
        <v>251</v>
      </c>
      <c r="E23" s="62">
        <v>65</v>
      </c>
      <c r="F23" s="54"/>
      <c r="G23" s="78" t="s">
        <v>252</v>
      </c>
      <c r="H23" s="57">
        <v>4</v>
      </c>
      <c r="I23" s="64" t="s">
        <v>253</v>
      </c>
      <c r="J23" s="79"/>
      <c r="K23" s="79">
        <v>472</v>
      </c>
      <c r="L23" s="60">
        <f>IF($C23=7,SUM($J23+$K23),)</f>
        <v>0</v>
      </c>
      <c r="M23" s="60">
        <f>IF($C23=5,SUM($J23+$K23),)</f>
        <v>0</v>
      </c>
      <c r="N23" s="60">
        <f>IF($C23=2,SUM($J23+$K23),)</f>
        <v>472</v>
      </c>
      <c r="O23" s="60">
        <f>IF($C23=1,SUM($J23+$K23),)</f>
        <v>0</v>
      </c>
      <c r="P23" s="61">
        <f t="shared" si="1"/>
        <v>472</v>
      </c>
    </row>
    <row r="24" spans="1:16" ht="56.25" x14ac:dyDescent="0.2">
      <c r="A24" s="50">
        <v>17</v>
      </c>
      <c r="B24" s="51" t="s">
        <v>228</v>
      </c>
      <c r="C24" s="51">
        <v>2</v>
      </c>
      <c r="D24" s="52" t="s">
        <v>254</v>
      </c>
      <c r="E24" s="62">
        <v>54</v>
      </c>
      <c r="F24" s="54" t="s">
        <v>255</v>
      </c>
      <c r="G24" s="63" t="s">
        <v>232</v>
      </c>
      <c r="H24" s="57">
        <v>10</v>
      </c>
      <c r="I24" s="99" t="s">
        <v>256</v>
      </c>
      <c r="J24" s="79">
        <v>23469</v>
      </c>
      <c r="K24" s="79">
        <v>2909</v>
      </c>
      <c r="L24" s="60">
        <f>IF($C24=7,SUM($J24+$K24),)</f>
        <v>0</v>
      </c>
      <c r="M24" s="60">
        <f>IF($C24=5,SUM($J24+$K24),)</f>
        <v>0</v>
      </c>
      <c r="N24" s="60">
        <f>IF($C24=2,SUM($J24+$K24),)</f>
        <v>26378</v>
      </c>
      <c r="O24" s="60">
        <f>IF($C24=1,SUM($J24+$K24),)</f>
        <v>0</v>
      </c>
      <c r="P24" s="61">
        <f t="shared" si="1"/>
        <v>26378</v>
      </c>
    </row>
    <row r="25" spans="1:16" x14ac:dyDescent="0.2">
      <c r="A25" s="50">
        <v>18</v>
      </c>
      <c r="B25" s="51" t="s">
        <v>228</v>
      </c>
      <c r="C25" s="51">
        <v>2</v>
      </c>
      <c r="D25" s="52" t="s">
        <v>257</v>
      </c>
      <c r="E25" s="53">
        <v>1</v>
      </c>
      <c r="F25" s="54" t="s">
        <v>121</v>
      </c>
      <c r="G25" s="78" t="s">
        <v>246</v>
      </c>
      <c r="H25" s="57">
        <v>8</v>
      </c>
      <c r="I25" s="57">
        <v>64</v>
      </c>
      <c r="J25" s="79"/>
      <c r="K25" s="79">
        <v>734</v>
      </c>
      <c r="L25" s="60">
        <f>IF($C25=7,SUM($J25+$K25),)</f>
        <v>0</v>
      </c>
      <c r="M25" s="60">
        <f>IF($C25=5,SUM($J25+$K25),)</f>
        <v>0</v>
      </c>
      <c r="N25" s="60">
        <f>IF($C25=2,SUM($J25+$K25),)</f>
        <v>734</v>
      </c>
      <c r="O25" s="60">
        <f>IF($C25=1,SUM($J25+$K25),)</f>
        <v>0</v>
      </c>
      <c r="P25" s="61">
        <f t="shared" si="1"/>
        <v>734</v>
      </c>
    </row>
    <row r="26" spans="1:16" x14ac:dyDescent="0.2">
      <c r="A26" s="50">
        <v>19</v>
      </c>
      <c r="B26" s="51" t="s">
        <v>228</v>
      </c>
      <c r="C26" s="51">
        <v>2</v>
      </c>
      <c r="D26" s="52" t="s">
        <v>258</v>
      </c>
      <c r="E26" s="62">
        <v>1</v>
      </c>
      <c r="F26" s="54">
        <v>5</v>
      </c>
      <c r="G26" s="63" t="s">
        <v>49</v>
      </c>
      <c r="H26" s="57">
        <v>18</v>
      </c>
      <c r="I26" s="57" t="s">
        <v>35</v>
      </c>
      <c r="J26" s="79">
        <v>620</v>
      </c>
      <c r="K26" s="79"/>
      <c r="L26" s="60">
        <f>IF($C26=7,SUM($J26+$K26),)</f>
        <v>0</v>
      </c>
      <c r="M26" s="60">
        <f>IF($C26=5,SUM($J26+$K26),)</f>
        <v>0</v>
      </c>
      <c r="N26" s="60">
        <f>IF($C26=2,SUM($J26+$K26),)</f>
        <v>620</v>
      </c>
      <c r="O26" s="60">
        <f>IF($C26=1,SUM($J26+$K26),)</f>
        <v>0</v>
      </c>
      <c r="P26" s="61">
        <f t="shared" si="1"/>
        <v>620</v>
      </c>
    </row>
    <row r="27" spans="1:16" x14ac:dyDescent="0.2">
      <c r="A27" s="50">
        <v>20</v>
      </c>
      <c r="B27" s="51" t="s">
        <v>228</v>
      </c>
      <c r="C27" s="51">
        <v>2</v>
      </c>
      <c r="D27" s="52" t="s">
        <v>258</v>
      </c>
      <c r="E27" s="62">
        <v>9</v>
      </c>
      <c r="F27" s="54"/>
      <c r="G27" s="63" t="s">
        <v>49</v>
      </c>
      <c r="H27" s="57">
        <v>18</v>
      </c>
      <c r="I27" s="57" t="s">
        <v>259</v>
      </c>
      <c r="J27" s="79">
        <v>4624</v>
      </c>
      <c r="K27" s="79">
        <v>360</v>
      </c>
      <c r="L27" s="60">
        <f>IF($C27=7,SUM($J27+$K27),)</f>
        <v>0</v>
      </c>
      <c r="M27" s="60">
        <f>IF($C27=5,SUM($J27+$K27),)</f>
        <v>0</v>
      </c>
      <c r="N27" s="60">
        <f>IF($C27=2,SUM($J27+$K27),)</f>
        <v>4984</v>
      </c>
      <c r="O27" s="60">
        <f>IF($C27=1,SUM($J27+$K27),)</f>
        <v>0</v>
      </c>
      <c r="P27" s="61">
        <f t="shared" si="1"/>
        <v>4984</v>
      </c>
    </row>
    <row r="28" spans="1:16" x14ac:dyDescent="0.2">
      <c r="A28" s="50">
        <v>21</v>
      </c>
      <c r="B28" s="51" t="s">
        <v>228</v>
      </c>
      <c r="C28" s="51">
        <v>2</v>
      </c>
      <c r="D28" s="52" t="s">
        <v>258</v>
      </c>
      <c r="E28" s="62">
        <v>30</v>
      </c>
      <c r="F28" s="54"/>
      <c r="G28" s="63" t="s">
        <v>49</v>
      </c>
      <c r="H28" s="57">
        <v>27</v>
      </c>
      <c r="I28" s="57" t="s">
        <v>260</v>
      </c>
      <c r="J28" s="79">
        <v>729</v>
      </c>
      <c r="K28" s="79">
        <v>1060</v>
      </c>
      <c r="L28" s="60">
        <f>IF($C28=7,SUM($J28+$K28),)</f>
        <v>0</v>
      </c>
      <c r="M28" s="60">
        <f>IF($C28=5,SUM($J28+$K28),)</f>
        <v>0</v>
      </c>
      <c r="N28" s="60">
        <f>IF($C28=2,SUM($J28+$K28),)</f>
        <v>1789</v>
      </c>
      <c r="O28" s="60">
        <f>IF($C28=1,SUM($J28+$K28),)</f>
        <v>0</v>
      </c>
      <c r="P28" s="61">
        <f t="shared" si="1"/>
        <v>1789</v>
      </c>
    </row>
    <row r="29" spans="1:16" x14ac:dyDescent="0.2">
      <c r="A29" s="50">
        <v>22</v>
      </c>
      <c r="B29" s="51" t="s">
        <v>228</v>
      </c>
      <c r="C29" s="51">
        <v>2</v>
      </c>
      <c r="D29" s="52" t="s">
        <v>258</v>
      </c>
      <c r="E29" s="62">
        <v>31</v>
      </c>
      <c r="F29" s="54"/>
      <c r="G29" s="63" t="s">
        <v>49</v>
      </c>
      <c r="H29" s="57">
        <v>27</v>
      </c>
      <c r="I29" s="57" t="s">
        <v>39</v>
      </c>
      <c r="J29" s="79">
        <v>100</v>
      </c>
      <c r="K29" s="79"/>
      <c r="L29" s="60">
        <f>IF($C29=7,SUM($J29+$K29),)</f>
        <v>0</v>
      </c>
      <c r="M29" s="60">
        <f>IF($C29=5,SUM($J29+$K29),)</f>
        <v>0</v>
      </c>
      <c r="N29" s="60">
        <f>IF($C29=2,SUM($J29+$K29),)</f>
        <v>100</v>
      </c>
      <c r="O29" s="60">
        <f>IF($C29=1,SUM($J29+$K29),)</f>
        <v>0</v>
      </c>
      <c r="P29" s="61">
        <f t="shared" si="1"/>
        <v>100</v>
      </c>
    </row>
    <row r="30" spans="1:16" x14ac:dyDescent="0.2">
      <c r="A30" s="50">
        <v>23</v>
      </c>
      <c r="B30" s="51" t="s">
        <v>228</v>
      </c>
      <c r="C30" s="51">
        <v>2</v>
      </c>
      <c r="D30" s="52" t="s">
        <v>258</v>
      </c>
      <c r="E30" s="62">
        <v>38</v>
      </c>
      <c r="F30" s="54"/>
      <c r="G30" s="78" t="s">
        <v>49</v>
      </c>
      <c r="H30" s="57">
        <v>27</v>
      </c>
      <c r="I30" s="57" t="s">
        <v>261</v>
      </c>
      <c r="J30" s="79">
        <v>2251</v>
      </c>
      <c r="K30" s="79"/>
      <c r="L30" s="60">
        <f>IF($C30=7,SUM($J30+$K30),)</f>
        <v>0</v>
      </c>
      <c r="M30" s="60">
        <f>IF($C30=5,SUM($J30+$K30),)</f>
        <v>0</v>
      </c>
      <c r="N30" s="60">
        <f>IF($C30=2,SUM($J30+$K30),)</f>
        <v>2251</v>
      </c>
      <c r="O30" s="60">
        <f>IF($C30=1,SUM($J30+$K30),)</f>
        <v>0</v>
      </c>
      <c r="P30" s="61">
        <f t="shared" si="1"/>
        <v>2251</v>
      </c>
    </row>
    <row r="31" spans="1:16" x14ac:dyDescent="0.2">
      <c r="A31" s="50">
        <v>24</v>
      </c>
      <c r="B31" s="51" t="s">
        <v>228</v>
      </c>
      <c r="C31" s="51">
        <v>2</v>
      </c>
      <c r="D31" s="52" t="s">
        <v>258</v>
      </c>
      <c r="E31" s="62">
        <v>42</v>
      </c>
      <c r="F31" s="54"/>
      <c r="G31" s="78" t="s">
        <v>49</v>
      </c>
      <c r="H31" s="57">
        <v>27</v>
      </c>
      <c r="I31" s="57" t="s">
        <v>262</v>
      </c>
      <c r="J31" s="79">
        <v>273</v>
      </c>
      <c r="K31" s="79"/>
      <c r="L31" s="60">
        <f>IF($C31=7,SUM($J31+$K31),)</f>
        <v>0</v>
      </c>
      <c r="M31" s="60">
        <f>IF($C31=5,SUM($J31+$K31),)</f>
        <v>0</v>
      </c>
      <c r="N31" s="60">
        <f>IF($C31=2,SUM($J31+$K31),)</f>
        <v>273</v>
      </c>
      <c r="O31" s="60">
        <f>IF($C31=1,SUM($J31+$K31),)</f>
        <v>0</v>
      </c>
      <c r="P31" s="61">
        <f t="shared" si="1"/>
        <v>273</v>
      </c>
    </row>
    <row r="32" spans="1:16" ht="56.25" x14ac:dyDescent="0.2">
      <c r="A32" s="50">
        <v>25</v>
      </c>
      <c r="B32" s="51" t="s">
        <v>228</v>
      </c>
      <c r="C32" s="51">
        <v>2</v>
      </c>
      <c r="D32" s="52" t="s">
        <v>263</v>
      </c>
      <c r="E32" s="62">
        <v>49</v>
      </c>
      <c r="F32" s="54"/>
      <c r="G32" s="78" t="s">
        <v>232</v>
      </c>
      <c r="H32" s="57">
        <v>8</v>
      </c>
      <c r="I32" s="100" t="s">
        <v>264</v>
      </c>
      <c r="J32" s="79">
        <v>12148</v>
      </c>
      <c r="K32" s="79"/>
      <c r="L32" s="60">
        <f>IF($C32=7,SUM($J32+$K32),)</f>
        <v>0</v>
      </c>
      <c r="M32" s="60">
        <f>IF($C32=5,SUM($J32+$K32),)</f>
        <v>0</v>
      </c>
      <c r="N32" s="60">
        <f>IF($C32=2,SUM($J32+$K32),)</f>
        <v>12148</v>
      </c>
      <c r="O32" s="60">
        <f>IF($C32=1,SUM($J32+$K32),)</f>
        <v>0</v>
      </c>
      <c r="P32" s="61">
        <f t="shared" si="1"/>
        <v>12148</v>
      </c>
    </row>
    <row r="33" spans="1:16" x14ac:dyDescent="0.2">
      <c r="A33" s="50">
        <v>26</v>
      </c>
      <c r="B33" s="51" t="s">
        <v>228</v>
      </c>
      <c r="C33" s="51">
        <v>2</v>
      </c>
      <c r="D33" s="52" t="s">
        <v>265</v>
      </c>
      <c r="E33" s="62"/>
      <c r="F33" s="54"/>
      <c r="G33" s="78" t="s">
        <v>232</v>
      </c>
      <c r="H33" s="57">
        <v>8</v>
      </c>
      <c r="I33" s="57" t="s">
        <v>266</v>
      </c>
      <c r="J33" s="79">
        <v>761</v>
      </c>
      <c r="K33" s="79">
        <v>313</v>
      </c>
      <c r="L33" s="60">
        <f>IF($C33=7,SUM($J33+$K33),)</f>
        <v>0</v>
      </c>
      <c r="M33" s="60">
        <f>IF($C33=5,SUM($J33+$K33),)</f>
        <v>0</v>
      </c>
      <c r="N33" s="60">
        <f>IF($C33=2,SUM($J33+$K33),)</f>
        <v>1074</v>
      </c>
      <c r="O33" s="60">
        <f>IF($C33=1,SUM($J33+$K33),)</f>
        <v>0</v>
      </c>
      <c r="P33" s="61">
        <f t="shared" si="1"/>
        <v>1074</v>
      </c>
    </row>
    <row r="34" spans="1:16" x14ac:dyDescent="0.2">
      <c r="A34" s="50">
        <v>27</v>
      </c>
      <c r="B34" s="51" t="s">
        <v>228</v>
      </c>
      <c r="C34" s="51">
        <v>2</v>
      </c>
      <c r="D34" s="52" t="s">
        <v>267</v>
      </c>
      <c r="E34" s="62"/>
      <c r="F34" s="54"/>
      <c r="G34" s="78" t="s">
        <v>232</v>
      </c>
      <c r="H34" s="57">
        <v>10</v>
      </c>
      <c r="I34" s="57" t="s">
        <v>268</v>
      </c>
      <c r="J34" s="79">
        <v>2565</v>
      </c>
      <c r="K34" s="79"/>
      <c r="L34" s="60">
        <f>IF($C34=7,SUM($J34+$K34),)</f>
        <v>0</v>
      </c>
      <c r="M34" s="60">
        <f>IF($C34=5,SUM($J34+$K34),)</f>
        <v>0</v>
      </c>
      <c r="N34" s="60">
        <f>IF($C34=2,SUM($J34+$K34),)</f>
        <v>2565</v>
      </c>
      <c r="O34" s="60">
        <f>IF($C34=1,SUM($J34+$K34),)</f>
        <v>0</v>
      </c>
      <c r="P34" s="61">
        <f t="shared" si="1"/>
        <v>2565</v>
      </c>
    </row>
    <row r="35" spans="1:16" x14ac:dyDescent="0.2">
      <c r="A35" s="50">
        <v>28</v>
      </c>
      <c r="B35" s="51" t="s">
        <v>228</v>
      </c>
      <c r="C35" s="51">
        <v>2</v>
      </c>
      <c r="D35" s="52" t="s">
        <v>269</v>
      </c>
      <c r="E35" s="53">
        <v>1</v>
      </c>
      <c r="F35" s="54"/>
      <c r="G35" s="78" t="s">
        <v>49</v>
      </c>
      <c r="H35" s="57">
        <v>27</v>
      </c>
      <c r="I35" s="64" t="s">
        <v>270</v>
      </c>
      <c r="J35" s="79">
        <v>1645</v>
      </c>
      <c r="K35" s="79">
        <v>246</v>
      </c>
      <c r="L35" s="60">
        <f>IF($C35=7,SUM($J35+$K35),)</f>
        <v>0</v>
      </c>
      <c r="M35" s="60">
        <f>IF($C35=5,SUM($J35+$K35),)</f>
        <v>0</v>
      </c>
      <c r="N35" s="60">
        <f>IF($C35=2,SUM($J35+$K35),)</f>
        <v>1891</v>
      </c>
      <c r="O35" s="60">
        <f>IF($C35=1,SUM($J35+$K35),)</f>
        <v>0</v>
      </c>
      <c r="P35" s="61">
        <f t="shared" si="1"/>
        <v>1891</v>
      </c>
    </row>
    <row r="36" spans="1:16" x14ac:dyDescent="0.2">
      <c r="A36" s="50">
        <v>29</v>
      </c>
      <c r="B36" s="51" t="s">
        <v>228</v>
      </c>
      <c r="C36" s="51">
        <v>2</v>
      </c>
      <c r="D36" s="52" t="s">
        <v>271</v>
      </c>
      <c r="E36" s="62">
        <v>7</v>
      </c>
      <c r="F36" s="54"/>
      <c r="G36" s="52" t="s">
        <v>246</v>
      </c>
      <c r="H36" s="57">
        <v>5</v>
      </c>
      <c r="I36" s="57" t="s">
        <v>272</v>
      </c>
      <c r="J36" s="79">
        <v>1348</v>
      </c>
      <c r="K36" s="79">
        <v>150</v>
      </c>
      <c r="L36" s="60">
        <f>IF($C36=7,SUM($J36+$K36),)</f>
        <v>0</v>
      </c>
      <c r="M36" s="60">
        <f>IF($C36=5,SUM($J36+$K36),)</f>
        <v>0</v>
      </c>
      <c r="N36" s="60">
        <f>IF($C36=2,SUM($J36+$K36),)</f>
        <v>1498</v>
      </c>
      <c r="O36" s="60">
        <f>IF($C36=1,SUM($J36+$K36),)</f>
        <v>0</v>
      </c>
      <c r="P36" s="61">
        <f t="shared" si="1"/>
        <v>1498</v>
      </c>
    </row>
    <row r="37" spans="1:16" x14ac:dyDescent="0.2">
      <c r="A37" s="50">
        <v>30</v>
      </c>
      <c r="B37" s="51" t="s">
        <v>228</v>
      </c>
      <c r="C37" s="51">
        <v>2</v>
      </c>
      <c r="D37" s="52" t="s">
        <v>273</v>
      </c>
      <c r="E37" s="53">
        <v>3</v>
      </c>
      <c r="F37" s="54"/>
      <c r="G37" s="63"/>
      <c r="H37" s="57"/>
      <c r="I37" s="57"/>
      <c r="J37" s="79"/>
      <c r="K37" s="79">
        <v>124</v>
      </c>
      <c r="L37" s="60">
        <f>IF($C37=7,SUM($J37+$K37),)</f>
        <v>0</v>
      </c>
      <c r="M37" s="60">
        <f>IF($C37=5,SUM($J37+$K37),)</f>
        <v>0</v>
      </c>
      <c r="N37" s="60">
        <f>IF($C37=2,SUM($J37+$K37),)</f>
        <v>124</v>
      </c>
      <c r="O37" s="60">
        <f>IF($C37=1,SUM($J37+$K37),)</f>
        <v>0</v>
      </c>
      <c r="P37" s="61">
        <f t="shared" si="1"/>
        <v>124</v>
      </c>
    </row>
    <row r="38" spans="1:16" x14ac:dyDescent="0.2">
      <c r="A38" s="50">
        <v>31</v>
      </c>
      <c r="B38" s="51" t="s">
        <v>228</v>
      </c>
      <c r="C38" s="51">
        <v>2</v>
      </c>
      <c r="D38" s="52" t="s">
        <v>274</v>
      </c>
      <c r="E38" s="62">
        <v>25</v>
      </c>
      <c r="F38" s="54"/>
      <c r="G38" s="63" t="s">
        <v>49</v>
      </c>
      <c r="H38" s="57">
        <v>27</v>
      </c>
      <c r="I38" s="57" t="s">
        <v>275</v>
      </c>
      <c r="J38" s="79">
        <v>4530</v>
      </c>
      <c r="K38" s="79">
        <v>185</v>
      </c>
      <c r="L38" s="60">
        <f>IF($C38=7,SUM($J38+$K38),)</f>
        <v>0</v>
      </c>
      <c r="M38" s="60">
        <f>IF($C38=5,SUM($J38+$K38),)</f>
        <v>0</v>
      </c>
      <c r="N38" s="60">
        <f>IF($C38=2,SUM($J38+$K38),)</f>
        <v>4715</v>
      </c>
      <c r="O38" s="60">
        <f>IF($C38=1,SUM($J38+$K38),)</f>
        <v>0</v>
      </c>
      <c r="P38" s="61">
        <f t="shared" si="1"/>
        <v>4715</v>
      </c>
    </row>
    <row r="39" spans="1:16" x14ac:dyDescent="0.2">
      <c r="A39" s="50">
        <v>32</v>
      </c>
      <c r="B39" s="51" t="s">
        <v>228</v>
      </c>
      <c r="C39" s="51">
        <v>2</v>
      </c>
      <c r="D39" s="52" t="s">
        <v>274</v>
      </c>
      <c r="E39" s="62">
        <v>29</v>
      </c>
      <c r="F39" s="54"/>
      <c r="G39" s="63" t="s">
        <v>49</v>
      </c>
      <c r="H39" s="57">
        <v>27</v>
      </c>
      <c r="I39" s="57">
        <v>82.84</v>
      </c>
      <c r="J39" s="79">
        <v>392</v>
      </c>
      <c r="K39" s="79">
        <v>82</v>
      </c>
      <c r="L39" s="60">
        <f>IF($C39=7,SUM($J39+$K39),)</f>
        <v>0</v>
      </c>
      <c r="M39" s="60">
        <f>IF($C39=5,SUM($J39+$K39),)</f>
        <v>0</v>
      </c>
      <c r="N39" s="60">
        <f>IF($C39=2,SUM($J39+$K39),)</f>
        <v>474</v>
      </c>
      <c r="O39" s="60">
        <f>IF($C39=1,SUM($J39+$K39),)</f>
        <v>0</v>
      </c>
      <c r="P39" s="61">
        <f t="shared" si="1"/>
        <v>474</v>
      </c>
    </row>
    <row r="40" spans="1:16" ht="33.75" x14ac:dyDescent="0.2">
      <c r="A40" s="50">
        <v>33</v>
      </c>
      <c r="B40" s="51" t="s">
        <v>228</v>
      </c>
      <c r="C40" s="51">
        <v>2</v>
      </c>
      <c r="D40" s="52" t="s">
        <v>276</v>
      </c>
      <c r="E40" s="62"/>
      <c r="F40" s="54"/>
      <c r="G40" s="78" t="s">
        <v>49</v>
      </c>
      <c r="H40" s="57">
        <v>27</v>
      </c>
      <c r="I40" s="98" t="s">
        <v>277</v>
      </c>
      <c r="J40" s="79">
        <v>7087</v>
      </c>
      <c r="K40" s="79">
        <v>1065</v>
      </c>
      <c r="L40" s="60">
        <f>IF($C40=7,SUM($J40+$K40),)</f>
        <v>0</v>
      </c>
      <c r="M40" s="60">
        <f>IF($C40=5,SUM($J40+$K40),)</f>
        <v>0</v>
      </c>
      <c r="N40" s="60">
        <f>IF($C40=2,SUM($J40+$K40),)</f>
        <v>8152</v>
      </c>
      <c r="O40" s="60">
        <f>IF($C40=1,SUM($J40+$K40),)</f>
        <v>0</v>
      </c>
      <c r="P40" s="61">
        <f t="shared" si="1"/>
        <v>8152</v>
      </c>
    </row>
    <row r="41" spans="1:16" x14ac:dyDescent="0.2">
      <c r="A41" s="50">
        <v>34</v>
      </c>
      <c r="B41" s="51" t="s">
        <v>228</v>
      </c>
      <c r="C41" s="51">
        <v>2</v>
      </c>
      <c r="D41" s="52" t="s">
        <v>278</v>
      </c>
      <c r="E41" s="62">
        <v>8</v>
      </c>
      <c r="F41" s="54"/>
      <c r="G41" s="78" t="s">
        <v>49</v>
      </c>
      <c r="H41" s="57">
        <v>17</v>
      </c>
      <c r="I41" s="64" t="s">
        <v>279</v>
      </c>
      <c r="J41" s="79">
        <v>708</v>
      </c>
      <c r="K41" s="79"/>
      <c r="L41" s="60">
        <f>IF($C41=7,SUM($J41+$K41),)</f>
        <v>0</v>
      </c>
      <c r="M41" s="60">
        <f>IF($C41=5,SUM($J41+$K41),)</f>
        <v>0</v>
      </c>
      <c r="N41" s="60">
        <f>IF($C41=2,SUM($J41+$K41),)</f>
        <v>708</v>
      </c>
      <c r="O41" s="60">
        <f>IF($C41=1,SUM($J41+$K41),)</f>
        <v>0</v>
      </c>
      <c r="P41" s="61">
        <f t="shared" si="1"/>
        <v>708</v>
      </c>
    </row>
    <row r="42" spans="1:16" x14ac:dyDescent="0.2">
      <c r="A42" s="50">
        <v>35</v>
      </c>
      <c r="B42" s="51" t="s">
        <v>228</v>
      </c>
      <c r="C42" s="51">
        <v>2</v>
      </c>
      <c r="D42" s="52" t="s">
        <v>278</v>
      </c>
      <c r="E42" s="62">
        <v>10</v>
      </c>
      <c r="F42" s="54" t="s">
        <v>7</v>
      </c>
      <c r="G42" s="78" t="s">
        <v>49</v>
      </c>
      <c r="H42" s="57">
        <v>17</v>
      </c>
      <c r="I42" s="64" t="s">
        <v>280</v>
      </c>
      <c r="J42" s="79">
        <v>612</v>
      </c>
      <c r="K42" s="79">
        <v>243</v>
      </c>
      <c r="L42" s="60">
        <f>IF($C42=7,SUM($J42+$K42),)</f>
        <v>0</v>
      </c>
      <c r="M42" s="60">
        <f>IF($C42=5,SUM($J42+$K42),)</f>
        <v>0</v>
      </c>
      <c r="N42" s="60">
        <f>IF($C42=2,SUM($J42+$K42),)</f>
        <v>855</v>
      </c>
      <c r="O42" s="60">
        <f>IF($C42=1,SUM($J42+$K42),)</f>
        <v>0</v>
      </c>
      <c r="P42" s="61">
        <f t="shared" si="1"/>
        <v>855</v>
      </c>
    </row>
    <row r="43" spans="1:16" x14ac:dyDescent="0.2">
      <c r="A43" s="50">
        <v>36</v>
      </c>
      <c r="B43" s="51" t="s">
        <v>228</v>
      </c>
      <c r="C43" s="51">
        <v>2</v>
      </c>
      <c r="D43" s="52" t="s">
        <v>278</v>
      </c>
      <c r="E43" s="62">
        <v>11</v>
      </c>
      <c r="F43" s="52" t="s">
        <v>8</v>
      </c>
      <c r="G43" s="78" t="s">
        <v>49</v>
      </c>
      <c r="H43" s="57">
        <v>27</v>
      </c>
      <c r="I43" s="64" t="s">
        <v>281</v>
      </c>
      <c r="J43" s="79">
        <v>16923</v>
      </c>
      <c r="K43" s="79">
        <v>2777</v>
      </c>
      <c r="L43" s="60">
        <f>IF($C43=7,SUM($J43+$K43),)</f>
        <v>0</v>
      </c>
      <c r="M43" s="60">
        <f>IF($C43=5,SUM($J43+$K43),)</f>
        <v>0</v>
      </c>
      <c r="N43" s="60">
        <f>IF($C43=2,SUM($J43+$K43),)</f>
        <v>19700</v>
      </c>
      <c r="O43" s="60">
        <f>IF($C43=1,SUM($J43+$K43),)</f>
        <v>0</v>
      </c>
      <c r="P43" s="61">
        <f t="shared" si="1"/>
        <v>19700</v>
      </c>
    </row>
    <row r="44" spans="1:16" x14ac:dyDescent="0.2">
      <c r="A44" s="50">
        <v>37</v>
      </c>
      <c r="B44" s="51" t="s">
        <v>228</v>
      </c>
      <c r="C44" s="51">
        <v>2</v>
      </c>
      <c r="D44" s="52" t="s">
        <v>278</v>
      </c>
      <c r="E44" s="62">
        <v>30</v>
      </c>
      <c r="F44" s="54"/>
      <c r="G44" s="63" t="s">
        <v>49</v>
      </c>
      <c r="H44" s="57">
        <v>18</v>
      </c>
      <c r="I44" s="57" t="s">
        <v>282</v>
      </c>
      <c r="J44" s="79">
        <v>3489</v>
      </c>
      <c r="K44" s="79">
        <v>676</v>
      </c>
      <c r="L44" s="60">
        <f>IF($C44=7,SUM($J44+$K44),)</f>
        <v>0</v>
      </c>
      <c r="M44" s="60">
        <f>IF($C44=5,SUM($J44+$K44),)</f>
        <v>0</v>
      </c>
      <c r="N44" s="60">
        <f>IF($C44=2,SUM($J44+$K44),)</f>
        <v>4165</v>
      </c>
      <c r="O44" s="60">
        <f>IF($C44=1,SUM($J44+$K44),)</f>
        <v>0</v>
      </c>
      <c r="P44" s="61">
        <f t="shared" si="1"/>
        <v>4165</v>
      </c>
    </row>
    <row r="45" spans="1:16" x14ac:dyDescent="0.2">
      <c r="A45" s="50">
        <v>38</v>
      </c>
      <c r="B45" s="51" t="s">
        <v>228</v>
      </c>
      <c r="C45" s="51">
        <v>2</v>
      </c>
      <c r="D45" s="52" t="s">
        <v>283</v>
      </c>
      <c r="E45" s="62">
        <v>63</v>
      </c>
      <c r="F45" s="54">
        <v>71</v>
      </c>
      <c r="G45" s="78" t="s">
        <v>232</v>
      </c>
      <c r="H45" s="57">
        <v>1</v>
      </c>
      <c r="I45" s="64" t="s">
        <v>284</v>
      </c>
      <c r="J45" s="79">
        <v>1648</v>
      </c>
      <c r="K45" s="79">
        <v>674</v>
      </c>
      <c r="L45" s="60">
        <f>IF($C45=7,SUM($J45+$K45),)</f>
        <v>0</v>
      </c>
      <c r="M45" s="60">
        <f>IF($C45=5,SUM($J45+$K45),)</f>
        <v>0</v>
      </c>
      <c r="N45" s="60">
        <f>IF($C45=2,SUM($J45+$K45),)</f>
        <v>2322</v>
      </c>
      <c r="O45" s="60">
        <f>IF($C45=1,SUM($J45+$K45),)</f>
        <v>0</v>
      </c>
      <c r="P45" s="61">
        <f t="shared" si="1"/>
        <v>2322</v>
      </c>
    </row>
    <row r="46" spans="1:16" x14ac:dyDescent="0.2">
      <c r="A46" s="50">
        <v>39</v>
      </c>
      <c r="B46" s="51" t="s">
        <v>228</v>
      </c>
      <c r="C46" s="51">
        <v>2</v>
      </c>
      <c r="D46" s="52" t="s">
        <v>285</v>
      </c>
      <c r="E46" s="62" t="s">
        <v>286</v>
      </c>
      <c r="F46" s="54"/>
      <c r="G46" s="78" t="s">
        <v>232</v>
      </c>
      <c r="H46" s="57">
        <v>1</v>
      </c>
      <c r="I46" s="64" t="s">
        <v>287</v>
      </c>
      <c r="J46" s="79">
        <v>3539</v>
      </c>
      <c r="K46" s="79">
        <v>1455</v>
      </c>
      <c r="L46" s="60">
        <f>IF($C46=7,SUM($J46+$K46),)</f>
        <v>0</v>
      </c>
      <c r="M46" s="60">
        <f>IF($C46=5,SUM($J46+$K46),)</f>
        <v>0</v>
      </c>
      <c r="N46" s="60">
        <f>IF($C46=2,SUM($J46+$K46),)</f>
        <v>4994</v>
      </c>
      <c r="O46" s="60">
        <f>IF($C46=1,SUM($J46+$K46),)</f>
        <v>0</v>
      </c>
      <c r="P46" s="61">
        <f t="shared" si="1"/>
        <v>4994</v>
      </c>
    </row>
    <row r="47" spans="1:16" x14ac:dyDescent="0.2">
      <c r="A47" s="9"/>
      <c r="B47" s="10"/>
      <c r="C47" s="10"/>
      <c r="D47" s="11"/>
      <c r="E47" s="13"/>
      <c r="F47" s="12"/>
      <c r="G47" s="18"/>
      <c r="H47" s="14"/>
      <c r="I47" s="15"/>
      <c r="J47" s="16"/>
      <c r="K47" s="16"/>
      <c r="L47" s="17"/>
    </row>
  </sheetData>
  <mergeCells count="3">
    <mergeCell ref="K1:L1"/>
    <mergeCell ref="A3:L3"/>
    <mergeCell ref="E5:F5"/>
  </mergeCells>
  <conditionalFormatting sqref="L47">
    <cfRule type="cellIs" dxfId="23" priority="4" operator="greaterThan">
      <formula>8000</formula>
    </cfRule>
    <cfRule type="cellIs" dxfId="22" priority="5" operator="between">
      <formula>1000</formula>
      <formula>8001</formula>
    </cfRule>
    <cfRule type="cellIs" dxfId="21" priority="6" operator="between">
      <formula>1</formula>
      <formula>1001</formula>
    </cfRule>
  </conditionalFormatting>
  <conditionalFormatting sqref="P8:P46">
    <cfRule type="cellIs" dxfId="20" priority="1" operator="greaterThan">
      <formula>8000</formula>
    </cfRule>
    <cfRule type="cellIs" dxfId="19" priority="2" operator="between">
      <formula>1000</formula>
      <formula>8001</formula>
    </cfRule>
    <cfRule type="cellIs" dxfId="18" priority="3" operator="between">
      <formula>1</formula>
      <formula>1001</formula>
    </cfRule>
  </conditionalFormatting>
  <pageMargins left="0.7" right="0.7" top="0.75" bottom="0.75" header="0.3" footer="0.3"/>
  <pageSetup paperSize="9" scale="91" orientation="landscape" r:id="rId1"/>
  <headerFooter>
    <oddFooter>&amp;CStrona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6"/>
  <sheetViews>
    <sheetView view="pageLayout" zoomScaleNormal="130" workbookViewId="0">
      <selection activeCell="C5" sqref="C5"/>
    </sheetView>
  </sheetViews>
  <sheetFormatPr defaultRowHeight="12.75" x14ac:dyDescent="0.2"/>
  <cols>
    <col min="1" max="1" width="3.5703125" style="6" customWidth="1"/>
    <col min="2" max="2" width="7.140625" customWidth="1"/>
    <col min="4" max="4" width="13" customWidth="1"/>
    <col min="5" max="5" width="4.140625" customWidth="1"/>
    <col min="6" max="6" width="3.28515625" customWidth="1"/>
    <col min="8" max="8" width="7.42578125" customWidth="1"/>
    <col min="9" max="9" width="9.140625" style="8"/>
  </cols>
  <sheetData>
    <row r="1" spans="1:16" x14ac:dyDescent="0.2">
      <c r="A1" s="1"/>
      <c r="B1" s="4"/>
      <c r="C1" s="4"/>
      <c r="D1" s="4"/>
      <c r="E1" s="4"/>
      <c r="F1" s="4"/>
      <c r="G1" s="4"/>
      <c r="H1" s="1"/>
      <c r="I1" s="7"/>
      <c r="J1" s="3"/>
      <c r="O1" s="24" t="s">
        <v>578</v>
      </c>
      <c r="P1" s="24"/>
    </row>
    <row r="2" spans="1:16" x14ac:dyDescent="0.2">
      <c r="A2" s="1"/>
      <c r="B2" s="4"/>
      <c r="C2" s="4"/>
      <c r="D2" s="4"/>
      <c r="E2" s="4"/>
      <c r="F2" s="4"/>
      <c r="G2" s="4"/>
      <c r="H2" s="1"/>
      <c r="I2" s="7"/>
      <c r="J2" s="2"/>
      <c r="K2" s="4"/>
      <c r="L2" s="5"/>
    </row>
    <row r="3" spans="1:16" x14ac:dyDescent="0.2">
      <c r="E3" s="75" t="s">
        <v>392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x14ac:dyDescent="0.2">
      <c r="A4" s="1"/>
      <c r="B4" s="4"/>
      <c r="C4" s="4"/>
      <c r="D4" s="4"/>
      <c r="E4" s="4"/>
      <c r="F4" s="4"/>
      <c r="G4" s="4"/>
      <c r="H4" s="1"/>
      <c r="I4" s="7"/>
      <c r="J4" s="2"/>
      <c r="K4" s="4"/>
      <c r="L4" s="5"/>
    </row>
    <row r="5" spans="1:16" ht="71.25" x14ac:dyDescent="0.2">
      <c r="A5" s="26" t="s">
        <v>15</v>
      </c>
      <c r="B5" s="27" t="s">
        <v>594</v>
      </c>
      <c r="C5" s="76" t="s">
        <v>591</v>
      </c>
      <c r="D5" s="28" t="s">
        <v>1</v>
      </c>
      <c r="E5" s="29" t="s">
        <v>2</v>
      </c>
      <c r="F5" s="29"/>
      <c r="G5" s="30" t="s">
        <v>3</v>
      </c>
      <c r="H5" s="31" t="s">
        <v>4</v>
      </c>
      <c r="I5" s="32" t="s">
        <v>5</v>
      </c>
      <c r="J5" s="33" t="s">
        <v>583</v>
      </c>
      <c r="K5" s="34" t="s">
        <v>584</v>
      </c>
      <c r="L5" s="35" t="s">
        <v>585</v>
      </c>
      <c r="M5" s="35" t="s">
        <v>586</v>
      </c>
      <c r="N5" s="35" t="s">
        <v>587</v>
      </c>
      <c r="O5" s="35" t="s">
        <v>588</v>
      </c>
      <c r="P5" s="36" t="s">
        <v>589</v>
      </c>
    </row>
    <row r="6" spans="1:16" x14ac:dyDescent="0.2">
      <c r="A6" s="37">
        <v>1</v>
      </c>
      <c r="B6" s="38">
        <v>2</v>
      </c>
      <c r="C6" s="39">
        <v>3</v>
      </c>
      <c r="D6" s="40">
        <v>4</v>
      </c>
      <c r="E6" s="37">
        <v>5</v>
      </c>
      <c r="F6" s="37">
        <v>6</v>
      </c>
      <c r="G6" s="41">
        <v>7</v>
      </c>
      <c r="H6" s="42">
        <v>8</v>
      </c>
      <c r="I6" s="43" t="s">
        <v>19</v>
      </c>
      <c r="J6" s="44">
        <v>10</v>
      </c>
      <c r="K6" s="45">
        <v>11</v>
      </c>
      <c r="L6" s="44">
        <v>12</v>
      </c>
      <c r="M6" s="45">
        <v>13</v>
      </c>
      <c r="N6" s="44">
        <v>14</v>
      </c>
      <c r="O6" s="45">
        <v>15</v>
      </c>
      <c r="P6" s="44">
        <v>16</v>
      </c>
    </row>
    <row r="7" spans="1:16" x14ac:dyDescent="0.2">
      <c r="A7" s="37"/>
      <c r="B7" s="38"/>
      <c r="C7" s="39"/>
      <c r="D7" s="47" t="s">
        <v>6</v>
      </c>
      <c r="E7" s="48"/>
      <c r="F7" s="47"/>
      <c r="G7" s="41"/>
      <c r="H7" s="42"/>
      <c r="I7" s="43"/>
      <c r="J7" s="49">
        <f t="shared" ref="J7:P7" si="0">SUBTOTAL(9,J8:J6843)</f>
        <v>116938</v>
      </c>
      <c r="K7" s="49">
        <f t="shared" si="0"/>
        <v>14094</v>
      </c>
      <c r="L7" s="49">
        <f t="shared" si="0"/>
        <v>0</v>
      </c>
      <c r="M7" s="49">
        <f t="shared" si="0"/>
        <v>0</v>
      </c>
      <c r="N7" s="49">
        <f t="shared" si="0"/>
        <v>131032</v>
      </c>
      <c r="O7" s="49">
        <f t="shared" si="0"/>
        <v>0</v>
      </c>
      <c r="P7" s="49">
        <f t="shared" si="0"/>
        <v>131032</v>
      </c>
    </row>
    <row r="8" spans="1:16" x14ac:dyDescent="0.2">
      <c r="A8" s="50">
        <v>1</v>
      </c>
      <c r="B8" s="51" t="s">
        <v>289</v>
      </c>
      <c r="C8" s="51">
        <v>2</v>
      </c>
      <c r="D8" s="52" t="s">
        <v>290</v>
      </c>
      <c r="E8" s="62">
        <v>1</v>
      </c>
      <c r="F8" s="101" t="s">
        <v>10</v>
      </c>
      <c r="G8" s="63" t="s">
        <v>93</v>
      </c>
      <c r="H8" s="57">
        <v>21</v>
      </c>
      <c r="I8" s="102" t="s">
        <v>291</v>
      </c>
      <c r="J8" s="79">
        <v>1136</v>
      </c>
      <c r="K8" s="103">
        <v>453</v>
      </c>
      <c r="L8" s="60">
        <f>IF($C8=7,SUM($J8+$K8),)</f>
        <v>0</v>
      </c>
      <c r="M8" s="60">
        <f>IF($C8=5,SUM($J8+$K8),)</f>
        <v>0</v>
      </c>
      <c r="N8" s="60">
        <f>IF($C8=2,SUM($J8+$K8),)</f>
        <v>1589</v>
      </c>
      <c r="O8" s="60">
        <f>IF($C8=1,SUM($J8+$K8),)</f>
        <v>0</v>
      </c>
      <c r="P8" s="61">
        <f t="shared" ref="P8:P11" si="1">L8+M8+N8+O8</f>
        <v>1589</v>
      </c>
    </row>
    <row r="9" spans="1:16" x14ac:dyDescent="0.2">
      <c r="A9" s="50">
        <v>2</v>
      </c>
      <c r="B9" s="51" t="s">
        <v>289</v>
      </c>
      <c r="C9" s="51">
        <v>2</v>
      </c>
      <c r="D9" s="104" t="s">
        <v>290</v>
      </c>
      <c r="E9" s="53">
        <v>7</v>
      </c>
      <c r="F9" s="65"/>
      <c r="G9" s="63" t="s">
        <v>93</v>
      </c>
      <c r="H9" s="57">
        <v>21</v>
      </c>
      <c r="I9" s="64" t="s">
        <v>292</v>
      </c>
      <c r="J9" s="79">
        <v>1911</v>
      </c>
      <c r="K9" s="79">
        <v>197</v>
      </c>
      <c r="L9" s="60">
        <f>IF($C9=7,SUM($J9+$K9),)</f>
        <v>0</v>
      </c>
      <c r="M9" s="60">
        <f>IF($C9=5,SUM($J9+$K9),)</f>
        <v>0</v>
      </c>
      <c r="N9" s="60">
        <f>IF($C9=2,SUM($J9+$K9),)</f>
        <v>2108</v>
      </c>
      <c r="O9" s="60">
        <f>IF($C9=1,SUM($J9+$K9),)</f>
        <v>0</v>
      </c>
      <c r="P9" s="61">
        <f t="shared" si="1"/>
        <v>2108</v>
      </c>
    </row>
    <row r="10" spans="1:16" x14ac:dyDescent="0.2">
      <c r="A10" s="50">
        <v>3</v>
      </c>
      <c r="B10" s="51" t="s">
        <v>289</v>
      </c>
      <c r="C10" s="51">
        <v>2</v>
      </c>
      <c r="D10" s="52" t="s">
        <v>290</v>
      </c>
      <c r="E10" s="62">
        <v>11</v>
      </c>
      <c r="F10" s="54"/>
      <c r="G10" s="63" t="s">
        <v>93</v>
      </c>
      <c r="H10" s="57">
        <v>21</v>
      </c>
      <c r="I10" s="64" t="s">
        <v>293</v>
      </c>
      <c r="J10" s="79">
        <v>2419</v>
      </c>
      <c r="K10" s="103">
        <v>135</v>
      </c>
      <c r="L10" s="60">
        <f>IF($C10=7,SUM($J10+$K10),)</f>
        <v>0</v>
      </c>
      <c r="M10" s="60">
        <f>IF($C10=5,SUM($J10+$K10),)</f>
        <v>0</v>
      </c>
      <c r="N10" s="60">
        <f>IF($C10=2,SUM($J10+$K10),)</f>
        <v>2554</v>
      </c>
      <c r="O10" s="60">
        <f>IF($C10=1,SUM($J10+$K10),)</f>
        <v>0</v>
      </c>
      <c r="P10" s="61">
        <f t="shared" si="1"/>
        <v>2554</v>
      </c>
    </row>
    <row r="11" spans="1:16" x14ac:dyDescent="0.2">
      <c r="A11" s="50">
        <v>4</v>
      </c>
      <c r="B11" s="51" t="s">
        <v>289</v>
      </c>
      <c r="C11" s="51">
        <v>2</v>
      </c>
      <c r="D11" s="52" t="s">
        <v>290</v>
      </c>
      <c r="E11" s="62">
        <v>12</v>
      </c>
      <c r="F11" s="54"/>
      <c r="G11" s="63" t="s">
        <v>93</v>
      </c>
      <c r="H11" s="57">
        <v>21</v>
      </c>
      <c r="I11" s="64" t="s">
        <v>294</v>
      </c>
      <c r="J11" s="79">
        <v>2601</v>
      </c>
      <c r="K11" s="103">
        <v>137</v>
      </c>
      <c r="L11" s="60">
        <f>IF($C11=7,SUM($J11+$K11),)</f>
        <v>0</v>
      </c>
      <c r="M11" s="60">
        <f>IF($C11=5,SUM($J11+$K11),)</f>
        <v>0</v>
      </c>
      <c r="N11" s="60">
        <f>IF($C11=2,SUM($J11+$K11),)</f>
        <v>2738</v>
      </c>
      <c r="O11" s="60">
        <f>IF($C11=1,SUM($J11+$K11),)</f>
        <v>0</v>
      </c>
      <c r="P11" s="61">
        <f t="shared" si="1"/>
        <v>2738</v>
      </c>
    </row>
    <row r="12" spans="1:16" x14ac:dyDescent="0.2">
      <c r="A12" s="50">
        <v>5</v>
      </c>
      <c r="B12" s="51" t="s">
        <v>289</v>
      </c>
      <c r="C12" s="51">
        <v>2</v>
      </c>
      <c r="D12" s="52" t="s">
        <v>290</v>
      </c>
      <c r="E12" s="59">
        <v>13</v>
      </c>
      <c r="F12" s="54" t="s">
        <v>581</v>
      </c>
      <c r="G12" s="105" t="s">
        <v>93</v>
      </c>
      <c r="H12" s="106">
        <v>21</v>
      </c>
      <c r="I12" s="107" t="s">
        <v>582</v>
      </c>
      <c r="J12" s="79">
        <v>0</v>
      </c>
      <c r="K12" s="109">
        <v>78</v>
      </c>
      <c r="L12" s="60"/>
      <c r="M12" s="60"/>
      <c r="N12" s="60">
        <f>IF($C12=2,SUM($J12+$K12),)</f>
        <v>78</v>
      </c>
      <c r="O12" s="60"/>
      <c r="P12" s="61">
        <f>SUM(L12:O12)</f>
        <v>78</v>
      </c>
    </row>
    <row r="13" spans="1:16" x14ac:dyDescent="0.2">
      <c r="A13" s="50">
        <v>6</v>
      </c>
      <c r="B13" s="51" t="s">
        <v>289</v>
      </c>
      <c r="C13" s="51">
        <v>2</v>
      </c>
      <c r="D13" s="52" t="s">
        <v>295</v>
      </c>
      <c r="E13" s="59">
        <v>11</v>
      </c>
      <c r="F13" s="54"/>
      <c r="G13" s="105" t="s">
        <v>93</v>
      </c>
      <c r="H13" s="106">
        <v>16</v>
      </c>
      <c r="I13" s="110" t="s">
        <v>36</v>
      </c>
      <c r="J13" s="79"/>
      <c r="K13" s="109">
        <v>55</v>
      </c>
      <c r="L13" s="60">
        <f>IF($C13=7,SUM($J13+$K13),)</f>
        <v>0</v>
      </c>
      <c r="M13" s="60">
        <f>IF($C13=5,SUM($J13+$K13),)</f>
        <v>0</v>
      </c>
      <c r="N13" s="60">
        <f>IF($C13=2,SUM($J13+$K13),)</f>
        <v>55</v>
      </c>
      <c r="O13" s="60">
        <f>IF($C13=1,SUM($J13+$K13),)</f>
        <v>0</v>
      </c>
      <c r="P13" s="61">
        <f t="shared" ref="P13:P76" si="2">L13+M13+N13+O13</f>
        <v>55</v>
      </c>
    </row>
    <row r="14" spans="1:16" x14ac:dyDescent="0.2">
      <c r="A14" s="50">
        <v>7</v>
      </c>
      <c r="B14" s="51" t="s">
        <v>289</v>
      </c>
      <c r="C14" s="51">
        <v>2</v>
      </c>
      <c r="D14" s="52" t="s">
        <v>296</v>
      </c>
      <c r="E14" s="62">
        <v>5</v>
      </c>
      <c r="F14" s="54"/>
      <c r="G14" s="105" t="s">
        <v>93</v>
      </c>
      <c r="H14" s="106">
        <v>17</v>
      </c>
      <c r="I14" s="110" t="s">
        <v>297</v>
      </c>
      <c r="J14" s="79">
        <v>295</v>
      </c>
      <c r="K14" s="79">
        <v>42</v>
      </c>
      <c r="L14" s="60">
        <f>IF($C14=7,SUM($J14+$K14),)</f>
        <v>0</v>
      </c>
      <c r="M14" s="60">
        <f>IF($C14=5,SUM($J14+$K14),)</f>
        <v>0</v>
      </c>
      <c r="N14" s="60">
        <f>IF($C14=2,SUM($J14+$K14),)</f>
        <v>337</v>
      </c>
      <c r="O14" s="60">
        <f>IF($C14=1,SUM($J14+$K14),)</f>
        <v>0</v>
      </c>
      <c r="P14" s="61">
        <f t="shared" si="2"/>
        <v>337</v>
      </c>
    </row>
    <row r="15" spans="1:16" x14ac:dyDescent="0.2">
      <c r="A15" s="50">
        <v>8</v>
      </c>
      <c r="B15" s="51" t="s">
        <v>289</v>
      </c>
      <c r="C15" s="51">
        <v>2</v>
      </c>
      <c r="D15" s="52" t="s">
        <v>298</v>
      </c>
      <c r="E15" s="62"/>
      <c r="F15" s="54"/>
      <c r="G15" s="52" t="s">
        <v>93</v>
      </c>
      <c r="H15" s="57">
        <v>17</v>
      </c>
      <c r="I15" s="57" t="s">
        <v>299</v>
      </c>
      <c r="J15" s="79">
        <v>115</v>
      </c>
      <c r="K15" s="79">
        <v>129</v>
      </c>
      <c r="L15" s="60">
        <f>IF($C15=7,SUM($J15+$K15),)</f>
        <v>0</v>
      </c>
      <c r="M15" s="60">
        <f>IF($C15=5,SUM($J15+$K15),)</f>
        <v>0</v>
      </c>
      <c r="N15" s="60">
        <f>IF($C15=2,SUM($J15+$K15),)</f>
        <v>244</v>
      </c>
      <c r="O15" s="60">
        <f>IF($C15=1,SUM($J15+$K15),)</f>
        <v>0</v>
      </c>
      <c r="P15" s="61">
        <f t="shared" si="2"/>
        <v>244</v>
      </c>
    </row>
    <row r="16" spans="1:16" x14ac:dyDescent="0.2">
      <c r="A16" s="50">
        <v>9</v>
      </c>
      <c r="B16" s="51" t="s">
        <v>289</v>
      </c>
      <c r="C16" s="51">
        <v>2</v>
      </c>
      <c r="D16" s="52" t="s">
        <v>300</v>
      </c>
      <c r="E16" s="62">
        <v>5</v>
      </c>
      <c r="F16" s="54"/>
      <c r="G16" s="63" t="s">
        <v>49</v>
      </c>
      <c r="H16" s="57">
        <v>19</v>
      </c>
      <c r="I16" s="64" t="s">
        <v>301</v>
      </c>
      <c r="J16" s="79">
        <v>236</v>
      </c>
      <c r="K16" s="103">
        <v>89</v>
      </c>
      <c r="L16" s="60">
        <f>IF($C16=7,SUM($J16+$K16),)</f>
        <v>0</v>
      </c>
      <c r="M16" s="60">
        <f>IF($C16=5,SUM($J16+$K16),)</f>
        <v>0</v>
      </c>
      <c r="N16" s="60">
        <f>IF($C16=2,SUM($J16+$K16),)</f>
        <v>325</v>
      </c>
      <c r="O16" s="60">
        <f>IF($C16=1,SUM($J16+$K16),)</f>
        <v>0</v>
      </c>
      <c r="P16" s="61">
        <f t="shared" si="2"/>
        <v>325</v>
      </c>
    </row>
    <row r="17" spans="1:16" x14ac:dyDescent="0.2">
      <c r="A17" s="50">
        <v>10</v>
      </c>
      <c r="B17" s="51" t="s">
        <v>289</v>
      </c>
      <c r="C17" s="51">
        <v>2</v>
      </c>
      <c r="D17" s="52" t="s">
        <v>300</v>
      </c>
      <c r="E17" s="62">
        <v>7</v>
      </c>
      <c r="F17" s="54"/>
      <c r="G17" s="105" t="s">
        <v>49</v>
      </c>
      <c r="H17" s="106">
        <v>19</v>
      </c>
      <c r="I17" s="110" t="s">
        <v>302</v>
      </c>
      <c r="J17" s="79">
        <v>149</v>
      </c>
      <c r="K17" s="79"/>
      <c r="L17" s="60">
        <f>IF($C17=7,SUM($J17+$K17),)</f>
        <v>0</v>
      </c>
      <c r="M17" s="60">
        <f>IF($C17=5,SUM($J17+$K17),)</f>
        <v>0</v>
      </c>
      <c r="N17" s="60">
        <f>IF($C17=2,SUM($J17+$K17),)</f>
        <v>149</v>
      </c>
      <c r="O17" s="60">
        <f>IF($C17=1,SUM($J17+$K17),)</f>
        <v>0</v>
      </c>
      <c r="P17" s="61">
        <f t="shared" si="2"/>
        <v>149</v>
      </c>
    </row>
    <row r="18" spans="1:16" x14ac:dyDescent="0.2">
      <c r="A18" s="50">
        <v>11</v>
      </c>
      <c r="B18" s="51" t="s">
        <v>289</v>
      </c>
      <c r="C18" s="51">
        <v>2</v>
      </c>
      <c r="D18" s="52" t="s">
        <v>300</v>
      </c>
      <c r="E18" s="62">
        <v>6</v>
      </c>
      <c r="F18" s="54" t="s">
        <v>43</v>
      </c>
      <c r="G18" s="63" t="s">
        <v>49</v>
      </c>
      <c r="H18" s="57">
        <v>19</v>
      </c>
      <c r="I18" s="57" t="s">
        <v>303</v>
      </c>
      <c r="J18" s="79">
        <v>369</v>
      </c>
      <c r="K18" s="103">
        <v>172</v>
      </c>
      <c r="L18" s="60">
        <f>IF($C18=7,SUM($J18+$K18),)</f>
        <v>0</v>
      </c>
      <c r="M18" s="60">
        <f>IF($C18=5,SUM($J18+$K18),)</f>
        <v>0</v>
      </c>
      <c r="N18" s="60">
        <f>IF($C18=2,SUM($J18+$K18),)</f>
        <v>541</v>
      </c>
      <c r="O18" s="60">
        <f>IF($C18=1,SUM($J18+$K18),)</f>
        <v>0</v>
      </c>
      <c r="P18" s="61">
        <f t="shared" si="2"/>
        <v>541</v>
      </c>
    </row>
    <row r="19" spans="1:16" x14ac:dyDescent="0.2">
      <c r="A19" s="50">
        <v>12</v>
      </c>
      <c r="B19" s="51" t="s">
        <v>289</v>
      </c>
      <c r="C19" s="51">
        <v>2</v>
      </c>
      <c r="D19" s="52" t="s">
        <v>300</v>
      </c>
      <c r="E19" s="62">
        <v>11</v>
      </c>
      <c r="F19" s="54"/>
      <c r="G19" s="63" t="s">
        <v>49</v>
      </c>
      <c r="H19" s="57">
        <v>19</v>
      </c>
      <c r="I19" s="57">
        <v>51</v>
      </c>
      <c r="J19" s="79">
        <v>174</v>
      </c>
      <c r="K19" s="103">
        <v>132</v>
      </c>
      <c r="L19" s="60">
        <f>IF($C19=7,SUM($J19+$K19),)</f>
        <v>0</v>
      </c>
      <c r="M19" s="60">
        <f>IF($C19=5,SUM($J19+$K19),)</f>
        <v>0</v>
      </c>
      <c r="N19" s="60">
        <f>IF($C19=2,SUM($J19+$K19),)</f>
        <v>306</v>
      </c>
      <c r="O19" s="60">
        <f>IF($C19=1,SUM($J19+$K19),)</f>
        <v>0</v>
      </c>
      <c r="P19" s="61">
        <f t="shared" si="2"/>
        <v>306</v>
      </c>
    </row>
    <row r="20" spans="1:16" x14ac:dyDescent="0.2">
      <c r="A20" s="50">
        <v>13</v>
      </c>
      <c r="B20" s="51" t="s">
        <v>289</v>
      </c>
      <c r="C20" s="51">
        <v>2</v>
      </c>
      <c r="D20" s="52" t="s">
        <v>304</v>
      </c>
      <c r="E20" s="62">
        <v>10</v>
      </c>
      <c r="F20" s="54"/>
      <c r="G20" s="63" t="s">
        <v>305</v>
      </c>
      <c r="H20" s="57">
        <v>8</v>
      </c>
      <c r="I20" s="64" t="s">
        <v>106</v>
      </c>
      <c r="J20" s="79">
        <v>527</v>
      </c>
      <c r="K20" s="103">
        <v>21</v>
      </c>
      <c r="L20" s="60">
        <f>IF($C20=7,SUM($J20+$K20),)</f>
        <v>0</v>
      </c>
      <c r="M20" s="60">
        <f>IF($C20=5,SUM($J20+$K20),)</f>
        <v>0</v>
      </c>
      <c r="N20" s="60">
        <f>IF($C20=2,SUM($J20+$K20),)</f>
        <v>548</v>
      </c>
      <c r="O20" s="60">
        <f>IF($C20=1,SUM($J20+$K20),)</f>
        <v>0</v>
      </c>
      <c r="P20" s="61">
        <f t="shared" si="2"/>
        <v>548</v>
      </c>
    </row>
    <row r="21" spans="1:16" x14ac:dyDescent="0.2">
      <c r="A21" s="50">
        <v>14</v>
      </c>
      <c r="B21" s="51" t="s">
        <v>289</v>
      </c>
      <c r="C21" s="51">
        <v>2</v>
      </c>
      <c r="D21" s="52" t="s">
        <v>306</v>
      </c>
      <c r="E21" s="62">
        <v>16</v>
      </c>
      <c r="F21" s="54"/>
      <c r="G21" s="63" t="s">
        <v>93</v>
      </c>
      <c r="H21" s="57">
        <v>17</v>
      </c>
      <c r="I21" s="64" t="s">
        <v>41</v>
      </c>
      <c r="J21" s="79">
        <v>379</v>
      </c>
      <c r="K21" s="103">
        <v>55</v>
      </c>
      <c r="L21" s="60">
        <f>IF($C21=7,SUM($J21+$K21),)</f>
        <v>0</v>
      </c>
      <c r="M21" s="60">
        <f>IF($C21=5,SUM($J21+$K21),)</f>
        <v>0</v>
      </c>
      <c r="N21" s="60">
        <f>IF($C21=2,SUM($J21+$K21),)</f>
        <v>434</v>
      </c>
      <c r="O21" s="60">
        <f>IF($C21=1,SUM($J21+$K21),)</f>
        <v>0</v>
      </c>
      <c r="P21" s="61">
        <f t="shared" si="2"/>
        <v>434</v>
      </c>
    </row>
    <row r="22" spans="1:16" x14ac:dyDescent="0.2">
      <c r="A22" s="50">
        <v>15</v>
      </c>
      <c r="B22" s="51" t="s">
        <v>289</v>
      </c>
      <c r="C22" s="51">
        <v>2</v>
      </c>
      <c r="D22" s="52" t="s">
        <v>306</v>
      </c>
      <c r="E22" s="62">
        <v>26</v>
      </c>
      <c r="F22" s="54" t="s">
        <v>8</v>
      </c>
      <c r="G22" s="63" t="s">
        <v>93</v>
      </c>
      <c r="H22" s="57">
        <v>22</v>
      </c>
      <c r="I22" s="110" t="s">
        <v>307</v>
      </c>
      <c r="J22" s="79">
        <v>300</v>
      </c>
      <c r="K22" s="103">
        <v>246</v>
      </c>
      <c r="L22" s="60">
        <f>IF($C22=7,SUM($J22+$K22),)</f>
        <v>0</v>
      </c>
      <c r="M22" s="60">
        <f>IF($C22=5,SUM($J22+$K22),)</f>
        <v>0</v>
      </c>
      <c r="N22" s="60">
        <f>IF($C22=2,SUM($J22+$K22),)</f>
        <v>546</v>
      </c>
      <c r="O22" s="60">
        <f>IF($C22=1,SUM($J22+$K22),)</f>
        <v>0</v>
      </c>
      <c r="P22" s="61">
        <f t="shared" si="2"/>
        <v>546</v>
      </c>
    </row>
    <row r="23" spans="1:16" x14ac:dyDescent="0.2">
      <c r="A23" s="50">
        <v>16</v>
      </c>
      <c r="B23" s="51" t="s">
        <v>289</v>
      </c>
      <c r="C23" s="51">
        <v>2</v>
      </c>
      <c r="D23" s="52" t="s">
        <v>306</v>
      </c>
      <c r="E23" s="62">
        <v>26</v>
      </c>
      <c r="F23" s="54"/>
      <c r="G23" s="63" t="s">
        <v>93</v>
      </c>
      <c r="H23" s="57">
        <v>22</v>
      </c>
      <c r="I23" s="110" t="s">
        <v>308</v>
      </c>
      <c r="J23" s="79">
        <v>141</v>
      </c>
      <c r="K23" s="103">
        <v>33</v>
      </c>
      <c r="L23" s="60">
        <f>IF($C23=7,SUM($J23+$K23),)</f>
        <v>0</v>
      </c>
      <c r="M23" s="60">
        <f>IF($C23=5,SUM($J23+$K23),)</f>
        <v>0</v>
      </c>
      <c r="N23" s="60">
        <f>IF($C23=2,SUM($J23+$K23),)</f>
        <v>174</v>
      </c>
      <c r="O23" s="60">
        <f>IF($C23=1,SUM($J23+$K23),)</f>
        <v>0</v>
      </c>
      <c r="P23" s="61">
        <f t="shared" si="2"/>
        <v>174</v>
      </c>
    </row>
    <row r="24" spans="1:16" x14ac:dyDescent="0.2">
      <c r="A24" s="50">
        <v>17</v>
      </c>
      <c r="B24" s="51" t="s">
        <v>289</v>
      </c>
      <c r="C24" s="51">
        <v>2</v>
      </c>
      <c r="D24" s="52" t="s">
        <v>306</v>
      </c>
      <c r="E24" s="62">
        <v>28</v>
      </c>
      <c r="F24" s="54"/>
      <c r="G24" s="63" t="s">
        <v>93</v>
      </c>
      <c r="H24" s="57">
        <v>5</v>
      </c>
      <c r="I24" s="64" t="s">
        <v>309</v>
      </c>
      <c r="J24" s="79">
        <v>303</v>
      </c>
      <c r="K24" s="103">
        <v>102</v>
      </c>
      <c r="L24" s="60">
        <f>IF($C24=7,SUM($J24+$K24),)</f>
        <v>0</v>
      </c>
      <c r="M24" s="60">
        <f>IF($C24=5,SUM($J24+$K24),)</f>
        <v>0</v>
      </c>
      <c r="N24" s="60">
        <f>IF($C24=2,SUM($J24+$K24),)</f>
        <v>405</v>
      </c>
      <c r="O24" s="60">
        <f>IF($C24=1,SUM($J24+$K24),)</f>
        <v>0</v>
      </c>
      <c r="P24" s="61">
        <f t="shared" si="2"/>
        <v>405</v>
      </c>
    </row>
    <row r="25" spans="1:16" x14ac:dyDescent="0.2">
      <c r="A25" s="50">
        <v>18</v>
      </c>
      <c r="B25" s="51" t="s">
        <v>289</v>
      </c>
      <c r="C25" s="51">
        <v>2</v>
      </c>
      <c r="D25" s="52" t="s">
        <v>310</v>
      </c>
      <c r="E25" s="62">
        <v>1</v>
      </c>
      <c r="F25" s="52" t="s">
        <v>8</v>
      </c>
      <c r="G25" s="52" t="s">
        <v>93</v>
      </c>
      <c r="H25" s="106">
        <v>21</v>
      </c>
      <c r="I25" s="110" t="s">
        <v>311</v>
      </c>
      <c r="J25" s="79">
        <v>45</v>
      </c>
      <c r="K25" s="79">
        <v>31</v>
      </c>
      <c r="L25" s="60">
        <f>IF($C25=7,SUM($J25+$K25),)</f>
        <v>0</v>
      </c>
      <c r="M25" s="60">
        <f>IF($C25=5,SUM($J25+$K25),)</f>
        <v>0</v>
      </c>
      <c r="N25" s="60">
        <f>IF($C25=2,SUM($J25+$K25),)</f>
        <v>76</v>
      </c>
      <c r="O25" s="60">
        <f>IF($C25=1,SUM($J25+$K25),)</f>
        <v>0</v>
      </c>
      <c r="P25" s="61">
        <f t="shared" si="2"/>
        <v>76</v>
      </c>
    </row>
    <row r="26" spans="1:16" x14ac:dyDescent="0.2">
      <c r="A26" s="50">
        <v>19</v>
      </c>
      <c r="B26" s="51" t="s">
        <v>289</v>
      </c>
      <c r="C26" s="51">
        <v>2</v>
      </c>
      <c r="D26" s="52" t="s">
        <v>310</v>
      </c>
      <c r="E26" s="62">
        <v>2</v>
      </c>
      <c r="F26" s="101" t="s">
        <v>10</v>
      </c>
      <c r="G26" s="63" t="s">
        <v>93</v>
      </c>
      <c r="H26" s="57">
        <v>21</v>
      </c>
      <c r="I26" s="64" t="s">
        <v>312</v>
      </c>
      <c r="J26" s="79">
        <v>276</v>
      </c>
      <c r="K26" s="103">
        <v>53</v>
      </c>
      <c r="L26" s="60">
        <f>IF($C26=7,SUM($J26+$K26),)</f>
        <v>0</v>
      </c>
      <c r="M26" s="60">
        <f>IF($C26=5,SUM($J26+$K26),)</f>
        <v>0</v>
      </c>
      <c r="N26" s="60">
        <f>IF($C26=2,SUM($J26+$K26),)</f>
        <v>329</v>
      </c>
      <c r="O26" s="60">
        <f>IF($C26=1,SUM($J26+$K26),)</f>
        <v>0</v>
      </c>
      <c r="P26" s="61">
        <f t="shared" si="2"/>
        <v>329</v>
      </c>
    </row>
    <row r="27" spans="1:16" x14ac:dyDescent="0.2">
      <c r="A27" s="50">
        <v>20</v>
      </c>
      <c r="B27" s="51" t="s">
        <v>289</v>
      </c>
      <c r="C27" s="51">
        <v>2</v>
      </c>
      <c r="D27" s="52" t="s">
        <v>310</v>
      </c>
      <c r="E27" s="62">
        <v>3</v>
      </c>
      <c r="F27" s="54" t="s">
        <v>8</v>
      </c>
      <c r="G27" s="63" t="s">
        <v>93</v>
      </c>
      <c r="H27" s="57">
        <v>21</v>
      </c>
      <c r="I27" s="64" t="s">
        <v>313</v>
      </c>
      <c r="J27" s="79">
        <v>184</v>
      </c>
      <c r="K27" s="103">
        <v>53</v>
      </c>
      <c r="L27" s="60">
        <f>IF($C27=7,SUM($J27+$K27),)</f>
        <v>0</v>
      </c>
      <c r="M27" s="60">
        <f>IF($C27=5,SUM($J27+$K27),)</f>
        <v>0</v>
      </c>
      <c r="N27" s="60">
        <f>IF($C27=2,SUM($J27+$K27),)</f>
        <v>237</v>
      </c>
      <c r="O27" s="60">
        <f>IF($C27=1,SUM($J27+$K27),)</f>
        <v>0</v>
      </c>
      <c r="P27" s="61">
        <f t="shared" si="2"/>
        <v>237</v>
      </c>
    </row>
    <row r="28" spans="1:16" x14ac:dyDescent="0.2">
      <c r="A28" s="50">
        <v>21</v>
      </c>
      <c r="B28" s="51" t="s">
        <v>289</v>
      </c>
      <c r="C28" s="51">
        <v>2</v>
      </c>
      <c r="D28" s="52" t="s">
        <v>310</v>
      </c>
      <c r="E28" s="62">
        <v>6</v>
      </c>
      <c r="F28" s="54" t="s">
        <v>8</v>
      </c>
      <c r="G28" s="105" t="s">
        <v>93</v>
      </c>
      <c r="H28" s="106">
        <v>21</v>
      </c>
      <c r="I28" s="110" t="s">
        <v>314</v>
      </c>
      <c r="J28" s="79">
        <v>529</v>
      </c>
      <c r="K28" s="79">
        <v>156</v>
      </c>
      <c r="L28" s="111">
        <f>IF($C28=7,SUM($J28+$K28),)</f>
        <v>0</v>
      </c>
      <c r="M28" s="111">
        <f>IF($C28=5,SUM($J28+$K28),)</f>
        <v>0</v>
      </c>
      <c r="N28" s="60">
        <f>IF($C28=2,SUM($J28+$K28),)</f>
        <v>685</v>
      </c>
      <c r="O28" s="111">
        <f>IF($C28=1,SUM($J28+$K28),)</f>
        <v>0</v>
      </c>
      <c r="P28" s="61">
        <f t="shared" si="2"/>
        <v>685</v>
      </c>
    </row>
    <row r="29" spans="1:16" x14ac:dyDescent="0.2">
      <c r="A29" s="50">
        <v>22</v>
      </c>
      <c r="B29" s="51" t="s">
        <v>289</v>
      </c>
      <c r="C29" s="51">
        <v>2</v>
      </c>
      <c r="D29" s="52" t="s">
        <v>310</v>
      </c>
      <c r="E29" s="62">
        <v>14</v>
      </c>
      <c r="F29" s="54" t="s">
        <v>8</v>
      </c>
      <c r="G29" s="105" t="s">
        <v>93</v>
      </c>
      <c r="H29" s="106">
        <v>21</v>
      </c>
      <c r="I29" s="110" t="s">
        <v>315</v>
      </c>
      <c r="J29" s="79">
        <v>397</v>
      </c>
      <c r="K29" s="79">
        <v>106</v>
      </c>
      <c r="L29" s="60">
        <f>IF($C29=7,SUM($J29+$K29),)</f>
        <v>0</v>
      </c>
      <c r="M29" s="60">
        <f>IF($C29=5,SUM($J29+$K29),)</f>
        <v>0</v>
      </c>
      <c r="N29" s="60">
        <f>IF($C29=2,SUM($J29+$K29),)</f>
        <v>503</v>
      </c>
      <c r="O29" s="60">
        <f>IF($C29=1,SUM($J29+$K29),)</f>
        <v>0</v>
      </c>
      <c r="P29" s="61">
        <f t="shared" si="2"/>
        <v>503</v>
      </c>
    </row>
    <row r="30" spans="1:16" x14ac:dyDescent="0.2">
      <c r="A30" s="50">
        <v>23</v>
      </c>
      <c r="B30" s="51" t="s">
        <v>289</v>
      </c>
      <c r="C30" s="51">
        <v>2</v>
      </c>
      <c r="D30" s="52" t="s">
        <v>240</v>
      </c>
      <c r="E30" s="62">
        <v>50</v>
      </c>
      <c r="F30" s="54"/>
      <c r="G30" s="105" t="s">
        <v>49</v>
      </c>
      <c r="H30" s="106">
        <v>28</v>
      </c>
      <c r="I30" s="110" t="s">
        <v>316</v>
      </c>
      <c r="J30" s="79">
        <v>453</v>
      </c>
      <c r="K30" s="79"/>
      <c r="L30" s="60">
        <f>IF($C30=7,SUM($J30+$K30),)</f>
        <v>0</v>
      </c>
      <c r="M30" s="60">
        <f>IF($C30=5,SUM($J30+$K30),)</f>
        <v>0</v>
      </c>
      <c r="N30" s="60">
        <f>IF($C30=2,SUM($J30+$K30),)</f>
        <v>453</v>
      </c>
      <c r="O30" s="60">
        <f>IF($C30=1,SUM($J30+$K30),)</f>
        <v>0</v>
      </c>
      <c r="P30" s="61">
        <f t="shared" si="2"/>
        <v>453</v>
      </c>
    </row>
    <row r="31" spans="1:16" x14ac:dyDescent="0.2">
      <c r="A31" s="50">
        <v>24</v>
      </c>
      <c r="B31" s="51" t="s">
        <v>289</v>
      </c>
      <c r="C31" s="51">
        <v>2</v>
      </c>
      <c r="D31" s="52" t="s">
        <v>240</v>
      </c>
      <c r="E31" s="62">
        <v>72</v>
      </c>
      <c r="F31" s="54"/>
      <c r="G31" s="105" t="s">
        <v>49</v>
      </c>
      <c r="H31" s="106">
        <v>28</v>
      </c>
      <c r="I31" s="110" t="s">
        <v>317</v>
      </c>
      <c r="J31" s="79">
        <v>5169</v>
      </c>
      <c r="K31" s="79"/>
      <c r="L31" s="60">
        <f>IF($C31=7,SUM($J31+$K31),)</f>
        <v>0</v>
      </c>
      <c r="M31" s="60">
        <f>IF($C31=5,SUM($J31+$K31),)</f>
        <v>0</v>
      </c>
      <c r="N31" s="60">
        <f>IF($C31=2,SUM($J31+$K31),)</f>
        <v>5169</v>
      </c>
      <c r="O31" s="60">
        <f>IF($C31=1,SUM($J31+$K31),)</f>
        <v>0</v>
      </c>
      <c r="P31" s="61">
        <f t="shared" si="2"/>
        <v>5169</v>
      </c>
    </row>
    <row r="32" spans="1:16" x14ac:dyDescent="0.2">
      <c r="A32" s="50">
        <v>25</v>
      </c>
      <c r="B32" s="51" t="s">
        <v>289</v>
      </c>
      <c r="C32" s="51">
        <v>2</v>
      </c>
      <c r="D32" s="52" t="s">
        <v>318</v>
      </c>
      <c r="E32" s="62">
        <v>20</v>
      </c>
      <c r="F32" s="54"/>
      <c r="G32" s="63" t="s">
        <v>319</v>
      </c>
      <c r="H32" s="57">
        <v>7</v>
      </c>
      <c r="I32" s="64" t="s">
        <v>320</v>
      </c>
      <c r="J32" s="79">
        <v>2761</v>
      </c>
      <c r="K32" s="103">
        <v>624</v>
      </c>
      <c r="L32" s="60">
        <f>IF($C32=7,SUM($J32+$K32),)</f>
        <v>0</v>
      </c>
      <c r="M32" s="60">
        <f>IF($C32=5,SUM($J32+$K32),)</f>
        <v>0</v>
      </c>
      <c r="N32" s="60">
        <f>IF($C32=2,SUM($J32+$K32),)</f>
        <v>3385</v>
      </c>
      <c r="O32" s="60">
        <f>IF($C32=1,SUM($J32+$K32),)</f>
        <v>0</v>
      </c>
      <c r="P32" s="61">
        <f t="shared" si="2"/>
        <v>3385</v>
      </c>
    </row>
    <row r="33" spans="1:16" x14ac:dyDescent="0.2">
      <c r="A33" s="50">
        <v>26</v>
      </c>
      <c r="B33" s="51" t="s">
        <v>289</v>
      </c>
      <c r="C33" s="51">
        <v>2</v>
      </c>
      <c r="D33" s="52" t="s">
        <v>318</v>
      </c>
      <c r="E33" s="59"/>
      <c r="F33" s="54"/>
      <c r="G33" s="105" t="s">
        <v>319</v>
      </c>
      <c r="H33" s="106">
        <v>7</v>
      </c>
      <c r="I33" s="106" t="s">
        <v>321</v>
      </c>
      <c r="J33" s="79">
        <v>280</v>
      </c>
      <c r="K33" s="79">
        <v>456</v>
      </c>
      <c r="L33" s="60">
        <f>IF($C33=7,SUM($J33+$K33),)</f>
        <v>0</v>
      </c>
      <c r="M33" s="60">
        <f>IF($C33=5,SUM($J33+$K33),)</f>
        <v>0</v>
      </c>
      <c r="N33" s="60">
        <f>IF($C33=2,SUM($J33+$K33),)</f>
        <v>736</v>
      </c>
      <c r="O33" s="60">
        <f>IF($C33=1,SUM($J33+$K33),)</f>
        <v>0</v>
      </c>
      <c r="P33" s="61">
        <f t="shared" si="2"/>
        <v>736</v>
      </c>
    </row>
    <row r="34" spans="1:16" x14ac:dyDescent="0.2">
      <c r="A34" s="50">
        <v>27</v>
      </c>
      <c r="B34" s="51" t="s">
        <v>289</v>
      </c>
      <c r="C34" s="51">
        <v>2</v>
      </c>
      <c r="D34" s="52" t="s">
        <v>318</v>
      </c>
      <c r="E34" s="59"/>
      <c r="F34" s="54"/>
      <c r="G34" s="105" t="s">
        <v>319</v>
      </c>
      <c r="H34" s="106">
        <v>7</v>
      </c>
      <c r="I34" s="106" t="s">
        <v>322</v>
      </c>
      <c r="J34" s="79">
        <v>1553</v>
      </c>
      <c r="K34" s="79"/>
      <c r="L34" s="60">
        <f>IF($C34=7,SUM($J34+$K34),)</f>
        <v>0</v>
      </c>
      <c r="M34" s="60">
        <f>IF($C34=5,SUM($J34+$K34),)</f>
        <v>0</v>
      </c>
      <c r="N34" s="60">
        <f>IF($C34=2,SUM($J34+$K34),)</f>
        <v>1553</v>
      </c>
      <c r="O34" s="60">
        <f>IF($C34=1,SUM($J34+$K34),)</f>
        <v>0</v>
      </c>
      <c r="P34" s="82">
        <f t="shared" si="2"/>
        <v>1553</v>
      </c>
    </row>
    <row r="35" spans="1:16" x14ac:dyDescent="0.2">
      <c r="A35" s="50">
        <v>28</v>
      </c>
      <c r="B35" s="51" t="s">
        <v>289</v>
      </c>
      <c r="C35" s="51">
        <v>2</v>
      </c>
      <c r="D35" s="52" t="s">
        <v>318</v>
      </c>
      <c r="E35" s="59"/>
      <c r="F35" s="54"/>
      <c r="G35" s="105" t="s">
        <v>319</v>
      </c>
      <c r="H35" s="106">
        <v>7</v>
      </c>
      <c r="I35" s="106" t="s">
        <v>323</v>
      </c>
      <c r="J35" s="79">
        <v>1510</v>
      </c>
      <c r="K35" s="79"/>
      <c r="L35" s="60">
        <f>IF($C35=7,SUM($J35+$K35),)</f>
        <v>0</v>
      </c>
      <c r="M35" s="60">
        <f>IF($C35=5,SUM($J35+$K35),)</f>
        <v>0</v>
      </c>
      <c r="N35" s="60">
        <f>IF($C35=2,SUM($J35+$K35),)</f>
        <v>1510</v>
      </c>
      <c r="O35" s="60">
        <f>IF($C35=1,SUM($J35+$K35),)</f>
        <v>0</v>
      </c>
      <c r="P35" s="82">
        <f t="shared" si="2"/>
        <v>1510</v>
      </c>
    </row>
    <row r="36" spans="1:16" x14ac:dyDescent="0.2">
      <c r="A36" s="50">
        <v>29</v>
      </c>
      <c r="B36" s="51" t="s">
        <v>289</v>
      </c>
      <c r="C36" s="51">
        <v>2</v>
      </c>
      <c r="D36" s="52" t="s">
        <v>318</v>
      </c>
      <c r="E36" s="59"/>
      <c r="F36" s="54"/>
      <c r="G36" s="105" t="s">
        <v>319</v>
      </c>
      <c r="H36" s="106">
        <v>7</v>
      </c>
      <c r="I36" s="106" t="s">
        <v>324</v>
      </c>
      <c r="J36" s="79">
        <v>401</v>
      </c>
      <c r="K36" s="79"/>
      <c r="L36" s="60">
        <f>IF($C36=7,SUM($J36+$K36),)</f>
        <v>0</v>
      </c>
      <c r="M36" s="60">
        <f>IF($C36=5,SUM($J36+$K36),)</f>
        <v>0</v>
      </c>
      <c r="N36" s="60">
        <f>IF($C36=2,SUM($J36+$K36),)</f>
        <v>401</v>
      </c>
      <c r="O36" s="60">
        <f>IF($C36=1,SUM($J36+$K36),)</f>
        <v>0</v>
      </c>
      <c r="P36" s="82">
        <f t="shared" si="2"/>
        <v>401</v>
      </c>
    </row>
    <row r="37" spans="1:16" x14ac:dyDescent="0.2">
      <c r="A37" s="50">
        <v>30</v>
      </c>
      <c r="B37" s="51" t="s">
        <v>289</v>
      </c>
      <c r="C37" s="51">
        <v>2</v>
      </c>
      <c r="D37" s="52" t="s">
        <v>318</v>
      </c>
      <c r="E37" s="59"/>
      <c r="F37" s="54"/>
      <c r="G37" s="105" t="s">
        <v>319</v>
      </c>
      <c r="H37" s="106">
        <v>7</v>
      </c>
      <c r="I37" s="106" t="s">
        <v>325</v>
      </c>
      <c r="J37" s="79">
        <v>317</v>
      </c>
      <c r="K37" s="79"/>
      <c r="L37" s="60">
        <f>IF($C37=7,SUM($J37+$K37),)</f>
        <v>0</v>
      </c>
      <c r="M37" s="60">
        <f>IF($C37=5,SUM($J37+$K37),)</f>
        <v>0</v>
      </c>
      <c r="N37" s="60">
        <f>IF($C37=2,SUM($J37+$K37),)</f>
        <v>317</v>
      </c>
      <c r="O37" s="60">
        <f>IF($C37=1,SUM($J37+$K37),)</f>
        <v>0</v>
      </c>
      <c r="P37" s="82">
        <f t="shared" si="2"/>
        <v>317</v>
      </c>
    </row>
    <row r="38" spans="1:16" x14ac:dyDescent="0.2">
      <c r="A38" s="50">
        <v>31</v>
      </c>
      <c r="B38" s="51" t="s">
        <v>289</v>
      </c>
      <c r="C38" s="51">
        <v>2</v>
      </c>
      <c r="D38" s="52" t="s">
        <v>318</v>
      </c>
      <c r="E38" s="59"/>
      <c r="F38" s="54"/>
      <c r="G38" s="105" t="s">
        <v>319</v>
      </c>
      <c r="H38" s="106">
        <v>7</v>
      </c>
      <c r="I38" s="106" t="s">
        <v>21</v>
      </c>
      <c r="J38" s="79">
        <v>3115</v>
      </c>
      <c r="K38" s="79"/>
      <c r="L38" s="60">
        <f>IF($C38=7,SUM($J38+$K38),)</f>
        <v>0</v>
      </c>
      <c r="M38" s="60">
        <f>IF($C38=5,SUM($J38+$K38),)</f>
        <v>0</v>
      </c>
      <c r="N38" s="60">
        <f>IF($C38=2,SUM($J38+$K38),)</f>
        <v>3115</v>
      </c>
      <c r="O38" s="60">
        <f>IF($C38=1,SUM($J38+$K38),)</f>
        <v>0</v>
      </c>
      <c r="P38" s="82">
        <f t="shared" si="2"/>
        <v>3115</v>
      </c>
    </row>
    <row r="39" spans="1:16" x14ac:dyDescent="0.2">
      <c r="A39" s="50">
        <v>32</v>
      </c>
      <c r="B39" s="51" t="s">
        <v>289</v>
      </c>
      <c r="C39" s="51">
        <v>2</v>
      </c>
      <c r="D39" s="52" t="s">
        <v>247</v>
      </c>
      <c r="E39" s="62">
        <v>56</v>
      </c>
      <c r="F39" s="54"/>
      <c r="G39" s="63"/>
      <c r="H39" s="57"/>
      <c r="I39" s="64"/>
      <c r="J39" s="79">
        <v>64</v>
      </c>
      <c r="K39" s="103">
        <v>126</v>
      </c>
      <c r="L39" s="60">
        <f>IF($C39=7,SUM($J39+$K39),)</f>
        <v>0</v>
      </c>
      <c r="M39" s="60">
        <f>IF($C39=5,SUM($J39+$K39),)</f>
        <v>0</v>
      </c>
      <c r="N39" s="60">
        <f>IF($C39=2,SUM($J39+$K39),)</f>
        <v>190</v>
      </c>
      <c r="O39" s="60">
        <f>IF($C39=1,SUM($J39+$K39),)</f>
        <v>0</v>
      </c>
      <c r="P39" s="61">
        <f t="shared" si="2"/>
        <v>190</v>
      </c>
    </row>
    <row r="40" spans="1:16" x14ac:dyDescent="0.2">
      <c r="A40" s="50">
        <v>33</v>
      </c>
      <c r="B40" s="51" t="s">
        <v>289</v>
      </c>
      <c r="C40" s="51">
        <v>2</v>
      </c>
      <c r="D40" s="52" t="s">
        <v>247</v>
      </c>
      <c r="E40" s="62">
        <v>87</v>
      </c>
      <c r="F40" s="54"/>
      <c r="G40" s="105" t="s">
        <v>49</v>
      </c>
      <c r="H40" s="106">
        <v>19</v>
      </c>
      <c r="I40" s="110" t="s">
        <v>326</v>
      </c>
      <c r="J40" s="79">
        <v>2488</v>
      </c>
      <c r="K40" s="79"/>
      <c r="L40" s="60">
        <f>IF($C40=7,SUM($J40+$K40),)</f>
        <v>0</v>
      </c>
      <c r="M40" s="60">
        <f>IF($C40=5,SUM($J40+$K40),)</f>
        <v>0</v>
      </c>
      <c r="N40" s="60">
        <f>IF($C40=2,SUM($J40+$K40),)</f>
        <v>2488</v>
      </c>
      <c r="O40" s="60">
        <f>IF($C40=1,SUM($J40+$K40),)</f>
        <v>0</v>
      </c>
      <c r="P40" s="61">
        <f t="shared" si="2"/>
        <v>2488</v>
      </c>
    </row>
    <row r="41" spans="1:16" x14ac:dyDescent="0.2">
      <c r="A41" s="50">
        <v>34</v>
      </c>
      <c r="B41" s="51" t="s">
        <v>289</v>
      </c>
      <c r="C41" s="51">
        <v>2</v>
      </c>
      <c r="D41" s="52" t="s">
        <v>327</v>
      </c>
      <c r="E41" s="53">
        <v>1</v>
      </c>
      <c r="F41" s="54"/>
      <c r="G41" s="105" t="s">
        <v>49</v>
      </c>
      <c r="H41" s="106">
        <v>29</v>
      </c>
      <c r="I41" s="110" t="s">
        <v>328</v>
      </c>
      <c r="J41" s="79">
        <v>4263</v>
      </c>
      <c r="K41" s="79">
        <v>505</v>
      </c>
      <c r="L41" s="60">
        <f>IF($C41=7,SUM($J41+$K41),)</f>
        <v>0</v>
      </c>
      <c r="M41" s="60">
        <f>IF($C41=5,SUM($J41+$K41),)</f>
        <v>0</v>
      </c>
      <c r="N41" s="60">
        <f>IF($C41=2,SUM($J41+$K41),)</f>
        <v>4768</v>
      </c>
      <c r="O41" s="60">
        <f>IF($C41=1,SUM($J41+$K41),)</f>
        <v>0</v>
      </c>
      <c r="P41" s="61">
        <f t="shared" si="2"/>
        <v>4768</v>
      </c>
    </row>
    <row r="42" spans="1:16" x14ac:dyDescent="0.2">
      <c r="A42" s="50">
        <v>35</v>
      </c>
      <c r="B42" s="51" t="s">
        <v>289</v>
      </c>
      <c r="C42" s="51">
        <v>2</v>
      </c>
      <c r="D42" s="52" t="s">
        <v>327</v>
      </c>
      <c r="E42" s="59">
        <v>2</v>
      </c>
      <c r="F42" s="54"/>
      <c r="G42" s="105" t="s">
        <v>49</v>
      </c>
      <c r="H42" s="106">
        <v>29</v>
      </c>
      <c r="I42" s="110" t="s">
        <v>329</v>
      </c>
      <c r="J42" s="79">
        <v>2181</v>
      </c>
      <c r="K42" s="79">
        <v>474</v>
      </c>
      <c r="L42" s="60">
        <f>IF($C42=7,SUM($J42+$K42),)</f>
        <v>0</v>
      </c>
      <c r="M42" s="60">
        <f>IF($C42=5,SUM($J42+$K42),)</f>
        <v>0</v>
      </c>
      <c r="N42" s="60">
        <f>IF($C42=2,SUM($J42+$K42),)</f>
        <v>2655</v>
      </c>
      <c r="O42" s="60">
        <f>IF($C42=1,SUM($J42+$K42),)</f>
        <v>0</v>
      </c>
      <c r="P42" s="61">
        <f t="shared" si="2"/>
        <v>2655</v>
      </c>
    </row>
    <row r="43" spans="1:16" x14ac:dyDescent="0.2">
      <c r="A43" s="50">
        <v>36</v>
      </c>
      <c r="B43" s="51" t="s">
        <v>289</v>
      </c>
      <c r="C43" s="51">
        <v>2</v>
      </c>
      <c r="D43" s="52" t="s">
        <v>330</v>
      </c>
      <c r="E43" s="62">
        <v>27</v>
      </c>
      <c r="F43" s="54"/>
      <c r="G43" s="63" t="s">
        <v>49</v>
      </c>
      <c r="H43" s="57">
        <v>18</v>
      </c>
      <c r="I43" s="64" t="s">
        <v>331</v>
      </c>
      <c r="J43" s="79">
        <v>108</v>
      </c>
      <c r="K43" s="103">
        <v>0</v>
      </c>
      <c r="L43" s="60">
        <f>IF($C43=7,SUM($J43+$K43),)</f>
        <v>0</v>
      </c>
      <c r="M43" s="60">
        <f>IF($C43=5,SUM($J43+$K43),)</f>
        <v>0</v>
      </c>
      <c r="N43" s="60">
        <f>IF($C43=2,SUM($J43+$K43),)</f>
        <v>108</v>
      </c>
      <c r="O43" s="60">
        <f>IF($C43=1,SUM($J43+$K43),)</f>
        <v>0</v>
      </c>
      <c r="P43" s="61">
        <f t="shared" si="2"/>
        <v>108</v>
      </c>
    </row>
    <row r="44" spans="1:16" x14ac:dyDescent="0.2">
      <c r="A44" s="50">
        <v>37</v>
      </c>
      <c r="B44" s="51" t="s">
        <v>289</v>
      </c>
      <c r="C44" s="51">
        <v>2</v>
      </c>
      <c r="D44" s="52" t="s">
        <v>330</v>
      </c>
      <c r="E44" s="62">
        <v>35</v>
      </c>
      <c r="F44" s="54"/>
      <c r="G44" s="63" t="s">
        <v>49</v>
      </c>
      <c r="H44" s="57">
        <v>19</v>
      </c>
      <c r="I44" s="64" t="s">
        <v>332</v>
      </c>
      <c r="J44" s="79">
        <v>11005</v>
      </c>
      <c r="K44" s="103">
        <v>726</v>
      </c>
      <c r="L44" s="60">
        <f>IF($C44=7,SUM($J44+$K44),)</f>
        <v>0</v>
      </c>
      <c r="M44" s="60">
        <f>IF($C44=5,SUM($J44+$K44),)</f>
        <v>0</v>
      </c>
      <c r="N44" s="60">
        <f>IF($C44=2,SUM($J44+$K44),)</f>
        <v>11731</v>
      </c>
      <c r="O44" s="60">
        <f>IF($C44=1,SUM($J44+$K44),)</f>
        <v>0</v>
      </c>
      <c r="P44" s="61">
        <f t="shared" si="2"/>
        <v>11731</v>
      </c>
    </row>
    <row r="45" spans="1:16" x14ac:dyDescent="0.2">
      <c r="A45" s="50">
        <v>38</v>
      </c>
      <c r="B45" s="51" t="s">
        <v>289</v>
      </c>
      <c r="C45" s="51">
        <v>2</v>
      </c>
      <c r="D45" s="52" t="s">
        <v>330</v>
      </c>
      <c r="E45" s="62">
        <v>56</v>
      </c>
      <c r="F45" s="54"/>
      <c r="G45" s="63" t="s">
        <v>49</v>
      </c>
      <c r="H45" s="57">
        <v>19</v>
      </c>
      <c r="I45" s="64" t="s">
        <v>333</v>
      </c>
      <c r="J45" s="79">
        <v>1969</v>
      </c>
      <c r="K45" s="103">
        <v>75</v>
      </c>
      <c r="L45" s="60">
        <f>IF($C45=7,SUM($J45+$K45),)</f>
        <v>0</v>
      </c>
      <c r="M45" s="60">
        <f>IF($C45=5,SUM($J45+$K45),)</f>
        <v>0</v>
      </c>
      <c r="N45" s="60">
        <f>IF($C45=2,SUM($J45+$K45),)</f>
        <v>2044</v>
      </c>
      <c r="O45" s="60">
        <f>IF($C45=1,SUM($J45+$K45),)</f>
        <v>0</v>
      </c>
      <c r="P45" s="61">
        <f t="shared" si="2"/>
        <v>2044</v>
      </c>
    </row>
    <row r="46" spans="1:16" x14ac:dyDescent="0.2">
      <c r="A46" s="50">
        <v>39</v>
      </c>
      <c r="B46" s="51" t="s">
        <v>289</v>
      </c>
      <c r="C46" s="51">
        <v>2</v>
      </c>
      <c r="D46" s="52" t="s">
        <v>330</v>
      </c>
      <c r="E46" s="62">
        <v>58</v>
      </c>
      <c r="F46" s="54"/>
      <c r="G46" s="63" t="s">
        <v>49</v>
      </c>
      <c r="H46" s="57">
        <v>19</v>
      </c>
      <c r="I46" s="64" t="s">
        <v>38</v>
      </c>
      <c r="J46" s="79">
        <v>273</v>
      </c>
      <c r="K46" s="103">
        <v>86</v>
      </c>
      <c r="L46" s="60">
        <f>IF($C46=7,SUM($J46+$K46),)</f>
        <v>0</v>
      </c>
      <c r="M46" s="60">
        <f>IF($C46=5,SUM($J46+$K46),)</f>
        <v>0</v>
      </c>
      <c r="N46" s="60">
        <f>IF($C46=2,SUM($J46+$K46),)</f>
        <v>359</v>
      </c>
      <c r="O46" s="60">
        <f>IF($C46=1,SUM($J46+$K46),)</f>
        <v>0</v>
      </c>
      <c r="P46" s="61">
        <f t="shared" si="2"/>
        <v>359</v>
      </c>
    </row>
    <row r="47" spans="1:16" x14ac:dyDescent="0.2">
      <c r="A47" s="50">
        <v>40</v>
      </c>
      <c r="B47" s="51" t="s">
        <v>289</v>
      </c>
      <c r="C47" s="51">
        <v>2</v>
      </c>
      <c r="D47" s="52" t="s">
        <v>330</v>
      </c>
      <c r="E47" s="62">
        <v>63</v>
      </c>
      <c r="F47" s="54"/>
      <c r="G47" s="105" t="s">
        <v>49</v>
      </c>
      <c r="H47" s="106">
        <v>19</v>
      </c>
      <c r="I47" s="110" t="s">
        <v>334</v>
      </c>
      <c r="J47" s="79">
        <v>684</v>
      </c>
      <c r="K47" s="79">
        <v>33</v>
      </c>
      <c r="L47" s="60">
        <f>IF($C47=7,SUM($J47+$K47),)</f>
        <v>0</v>
      </c>
      <c r="M47" s="60">
        <f>IF($C47=5,SUM($J47+$K47),)</f>
        <v>0</v>
      </c>
      <c r="N47" s="60">
        <f>IF($C47=2,SUM($J47+$K47),)</f>
        <v>717</v>
      </c>
      <c r="O47" s="60">
        <f>IF($C47=1,SUM($J47+$K47),)</f>
        <v>0</v>
      </c>
      <c r="P47" s="61">
        <f t="shared" si="2"/>
        <v>717</v>
      </c>
    </row>
    <row r="48" spans="1:16" x14ac:dyDescent="0.2">
      <c r="A48" s="50">
        <v>41</v>
      </c>
      <c r="B48" s="51" t="s">
        <v>289</v>
      </c>
      <c r="C48" s="51">
        <v>2</v>
      </c>
      <c r="D48" s="52" t="s">
        <v>330</v>
      </c>
      <c r="E48" s="62">
        <v>67</v>
      </c>
      <c r="F48" s="54"/>
      <c r="G48" s="105"/>
      <c r="H48" s="106"/>
      <c r="I48" s="110"/>
      <c r="J48" s="79"/>
      <c r="K48" s="79">
        <v>79</v>
      </c>
      <c r="L48" s="60">
        <f>IF($C48=7,SUM($J48+$K48),)</f>
        <v>0</v>
      </c>
      <c r="M48" s="60">
        <f>IF($C48=5,SUM($J48+$K48),)</f>
        <v>0</v>
      </c>
      <c r="N48" s="60">
        <f>IF($C48=2,SUM($J48+$K48),)</f>
        <v>79</v>
      </c>
      <c r="O48" s="60">
        <f>IF($C48=1,SUM($J48+$K48),)</f>
        <v>0</v>
      </c>
      <c r="P48" s="61">
        <f t="shared" si="2"/>
        <v>79</v>
      </c>
    </row>
    <row r="49" spans="1:16" x14ac:dyDescent="0.2">
      <c r="A49" s="50">
        <v>42</v>
      </c>
      <c r="B49" s="51" t="s">
        <v>289</v>
      </c>
      <c r="C49" s="51">
        <v>2</v>
      </c>
      <c r="D49" s="52" t="s">
        <v>330</v>
      </c>
      <c r="E49" s="62">
        <v>82</v>
      </c>
      <c r="F49" s="54"/>
      <c r="G49" s="105" t="s">
        <v>49</v>
      </c>
      <c r="H49" s="106">
        <v>29</v>
      </c>
      <c r="I49" s="110" t="s">
        <v>335</v>
      </c>
      <c r="J49" s="79">
        <v>529</v>
      </c>
      <c r="K49" s="79"/>
      <c r="L49" s="60">
        <f>IF($C49=7,SUM($J49+$K49),)</f>
        <v>0</v>
      </c>
      <c r="M49" s="60">
        <f>IF($C49=5,SUM($J49+$K49),)</f>
        <v>0</v>
      </c>
      <c r="N49" s="60">
        <f>IF($C49=2,SUM($J49+$K49),)</f>
        <v>529</v>
      </c>
      <c r="O49" s="60">
        <f>IF($C49=1,SUM($J49+$K49),)</f>
        <v>0</v>
      </c>
      <c r="P49" s="61">
        <f t="shared" si="2"/>
        <v>529</v>
      </c>
    </row>
    <row r="50" spans="1:16" x14ac:dyDescent="0.2">
      <c r="A50" s="50">
        <v>43</v>
      </c>
      <c r="B50" s="51" t="s">
        <v>289</v>
      </c>
      <c r="C50" s="51">
        <v>2</v>
      </c>
      <c r="D50" s="52" t="s">
        <v>336</v>
      </c>
      <c r="E50" s="62">
        <v>15</v>
      </c>
      <c r="F50" s="54"/>
      <c r="G50" s="63" t="s">
        <v>337</v>
      </c>
      <c r="H50" s="57">
        <v>1</v>
      </c>
      <c r="I50" s="64" t="s">
        <v>17</v>
      </c>
      <c r="J50" s="79">
        <v>884</v>
      </c>
      <c r="K50" s="103">
        <v>34</v>
      </c>
      <c r="L50" s="60">
        <f>IF($C50=7,SUM($J50+$K50),)</f>
        <v>0</v>
      </c>
      <c r="M50" s="60">
        <f>IF($C50=5,SUM($J50+$K50),)</f>
        <v>0</v>
      </c>
      <c r="N50" s="60">
        <f>IF($C50=2,SUM($J50+$K50),)</f>
        <v>918</v>
      </c>
      <c r="O50" s="60">
        <f>IF($C50=1,SUM($J50+$K50),)</f>
        <v>0</v>
      </c>
      <c r="P50" s="61">
        <f t="shared" si="2"/>
        <v>918</v>
      </c>
    </row>
    <row r="51" spans="1:16" x14ac:dyDescent="0.2">
      <c r="A51" s="50">
        <v>44</v>
      </c>
      <c r="B51" s="51" t="s">
        <v>289</v>
      </c>
      <c r="C51" s="51">
        <v>2</v>
      </c>
      <c r="D51" s="52" t="s">
        <v>338</v>
      </c>
      <c r="E51" s="59">
        <v>13</v>
      </c>
      <c r="F51" s="54"/>
      <c r="G51" s="63" t="s">
        <v>49</v>
      </c>
      <c r="H51" s="57">
        <v>28</v>
      </c>
      <c r="I51" s="64" t="s">
        <v>339</v>
      </c>
      <c r="J51" s="79">
        <v>2075</v>
      </c>
      <c r="K51" s="103">
        <v>98</v>
      </c>
      <c r="L51" s="60">
        <f>IF($C51=7,SUM($J51+$K51),)</f>
        <v>0</v>
      </c>
      <c r="M51" s="60">
        <f>IF($C51=5,SUM($J51+$K51),)</f>
        <v>0</v>
      </c>
      <c r="N51" s="60">
        <f>IF($C51=2,SUM($J51+$K51),)</f>
        <v>2173</v>
      </c>
      <c r="O51" s="60">
        <f>IF($C51=1,SUM($J51+$K51),)</f>
        <v>0</v>
      </c>
      <c r="P51" s="61">
        <f t="shared" si="2"/>
        <v>2173</v>
      </c>
    </row>
    <row r="52" spans="1:16" x14ac:dyDescent="0.2">
      <c r="A52" s="50">
        <v>45</v>
      </c>
      <c r="B52" s="51" t="s">
        <v>289</v>
      </c>
      <c r="C52" s="51">
        <v>2</v>
      </c>
      <c r="D52" s="52" t="s">
        <v>338</v>
      </c>
      <c r="E52" s="62">
        <v>19</v>
      </c>
      <c r="F52" s="54"/>
      <c r="G52" s="63" t="s">
        <v>49</v>
      </c>
      <c r="H52" s="57">
        <v>28</v>
      </c>
      <c r="I52" s="64" t="s">
        <v>340</v>
      </c>
      <c r="J52" s="79">
        <v>3266</v>
      </c>
      <c r="K52" s="103">
        <v>134</v>
      </c>
      <c r="L52" s="60">
        <f>IF($C52=7,SUM($J52+$K52),)</f>
        <v>0</v>
      </c>
      <c r="M52" s="60">
        <f>IF($C52=5,SUM($J52+$K52),)</f>
        <v>0</v>
      </c>
      <c r="N52" s="60">
        <f>IF($C52=2,SUM($J52+$K52),)</f>
        <v>3400</v>
      </c>
      <c r="O52" s="60">
        <f>IF($C52=1,SUM($J52+$K52),)</f>
        <v>0</v>
      </c>
      <c r="P52" s="61">
        <f t="shared" si="2"/>
        <v>3400</v>
      </c>
    </row>
    <row r="53" spans="1:16" x14ac:dyDescent="0.2">
      <c r="A53" s="50">
        <v>46</v>
      </c>
      <c r="B53" s="51" t="s">
        <v>289</v>
      </c>
      <c r="C53" s="51">
        <v>2</v>
      </c>
      <c r="D53" s="52" t="s">
        <v>341</v>
      </c>
      <c r="E53" s="62">
        <v>22</v>
      </c>
      <c r="F53" s="54"/>
      <c r="G53" s="105" t="s">
        <v>49</v>
      </c>
      <c r="H53" s="106">
        <v>29</v>
      </c>
      <c r="I53" s="110" t="s">
        <v>342</v>
      </c>
      <c r="J53" s="79">
        <v>189</v>
      </c>
      <c r="K53" s="79">
        <v>126</v>
      </c>
      <c r="L53" s="60">
        <f>IF($C53=7,SUM($J53+$K53),)</f>
        <v>0</v>
      </c>
      <c r="M53" s="60">
        <f>IF($C53=5,SUM($J53+$K53),)</f>
        <v>0</v>
      </c>
      <c r="N53" s="60">
        <f>IF($C53=2,SUM($J53+$K53),)</f>
        <v>315</v>
      </c>
      <c r="O53" s="60">
        <f>IF($C53=1,SUM($J53+$K53),)</f>
        <v>0</v>
      </c>
      <c r="P53" s="61">
        <f t="shared" si="2"/>
        <v>315</v>
      </c>
    </row>
    <row r="54" spans="1:16" x14ac:dyDescent="0.2">
      <c r="A54" s="50">
        <v>47</v>
      </c>
      <c r="B54" s="51" t="s">
        <v>289</v>
      </c>
      <c r="C54" s="51">
        <v>2</v>
      </c>
      <c r="D54" s="52" t="s">
        <v>341</v>
      </c>
      <c r="E54" s="62">
        <v>26</v>
      </c>
      <c r="F54" s="54"/>
      <c r="G54" s="105" t="s">
        <v>49</v>
      </c>
      <c r="H54" s="106">
        <v>29</v>
      </c>
      <c r="I54" s="110" t="s">
        <v>343</v>
      </c>
      <c r="J54" s="79">
        <v>10239</v>
      </c>
      <c r="K54" s="79">
        <v>642</v>
      </c>
      <c r="L54" s="60">
        <f>IF($C54=7,SUM($J54+$K54),)</f>
        <v>0</v>
      </c>
      <c r="M54" s="60">
        <f>IF($C54=5,SUM($J54+$K54),)</f>
        <v>0</v>
      </c>
      <c r="N54" s="60">
        <f>IF($C54=2,SUM($J54+$K54),)</f>
        <v>10881</v>
      </c>
      <c r="O54" s="60">
        <f>IF($C54=1,SUM($J54+$K54),)</f>
        <v>0</v>
      </c>
      <c r="P54" s="61">
        <f t="shared" si="2"/>
        <v>10881</v>
      </c>
    </row>
    <row r="55" spans="1:16" x14ac:dyDescent="0.2">
      <c r="A55" s="50">
        <v>48</v>
      </c>
      <c r="B55" s="51" t="s">
        <v>289</v>
      </c>
      <c r="C55" s="51">
        <v>2</v>
      </c>
      <c r="D55" s="52" t="s">
        <v>341</v>
      </c>
      <c r="E55" s="62">
        <v>27</v>
      </c>
      <c r="F55" s="54"/>
      <c r="G55" s="105" t="s">
        <v>49</v>
      </c>
      <c r="H55" s="106">
        <v>29</v>
      </c>
      <c r="I55" s="110" t="s">
        <v>21</v>
      </c>
      <c r="J55" s="79">
        <v>345</v>
      </c>
      <c r="K55" s="79"/>
      <c r="L55" s="60">
        <f>IF($C55=7,SUM($J55+$K55),)</f>
        <v>0</v>
      </c>
      <c r="M55" s="60">
        <f>IF($C55=5,SUM($J55+$K55),)</f>
        <v>0</v>
      </c>
      <c r="N55" s="60">
        <f>IF($C55=2,SUM($J55+$K55),)</f>
        <v>345</v>
      </c>
      <c r="O55" s="60">
        <f>IF($C55=1,SUM($J55+$K55),)</f>
        <v>0</v>
      </c>
      <c r="P55" s="61">
        <f t="shared" si="2"/>
        <v>345</v>
      </c>
    </row>
    <row r="56" spans="1:16" x14ac:dyDescent="0.2">
      <c r="A56" s="50">
        <v>49</v>
      </c>
      <c r="B56" s="51" t="s">
        <v>289</v>
      </c>
      <c r="C56" s="51">
        <v>2</v>
      </c>
      <c r="D56" s="52" t="s">
        <v>341</v>
      </c>
      <c r="E56" s="62">
        <v>28</v>
      </c>
      <c r="F56" s="54"/>
      <c r="G56" s="105" t="s">
        <v>49</v>
      </c>
      <c r="H56" s="106">
        <v>29</v>
      </c>
      <c r="I56" s="110" t="s">
        <v>34</v>
      </c>
      <c r="J56" s="79">
        <v>441</v>
      </c>
      <c r="K56" s="79">
        <v>264</v>
      </c>
      <c r="L56" s="60">
        <f>IF($C56=7,SUM($J56+$K56),)</f>
        <v>0</v>
      </c>
      <c r="M56" s="60">
        <f>IF($C56=5,SUM($J56+$K56),)</f>
        <v>0</v>
      </c>
      <c r="N56" s="60">
        <f>IF($C56=2,SUM($J56+$K56),)</f>
        <v>705</v>
      </c>
      <c r="O56" s="60">
        <f>IF($C56=1,SUM($J56+$K56),)</f>
        <v>0</v>
      </c>
      <c r="P56" s="61">
        <f t="shared" si="2"/>
        <v>705</v>
      </c>
    </row>
    <row r="57" spans="1:16" x14ac:dyDescent="0.2">
      <c r="A57" s="50">
        <v>50</v>
      </c>
      <c r="B57" s="51" t="s">
        <v>289</v>
      </c>
      <c r="C57" s="51">
        <v>2</v>
      </c>
      <c r="D57" s="52" t="s">
        <v>341</v>
      </c>
      <c r="E57" s="53">
        <v>38</v>
      </c>
      <c r="F57" s="54"/>
      <c r="G57" s="105" t="s">
        <v>49</v>
      </c>
      <c r="H57" s="106">
        <v>29</v>
      </c>
      <c r="I57" s="57" t="s">
        <v>344</v>
      </c>
      <c r="J57" s="79">
        <v>458</v>
      </c>
      <c r="K57" s="79"/>
      <c r="L57" s="60">
        <f>IF($C57=7,SUM($J57+$K57),)</f>
        <v>0</v>
      </c>
      <c r="M57" s="60">
        <f>IF($C57=5,SUM($J57+$K57),)</f>
        <v>0</v>
      </c>
      <c r="N57" s="60">
        <f>IF($C57=2,SUM($J57+$K57),)</f>
        <v>458</v>
      </c>
      <c r="O57" s="60">
        <f>IF($C57=1,SUM($J57+$K57),)</f>
        <v>0</v>
      </c>
      <c r="P57" s="82">
        <f t="shared" si="2"/>
        <v>458</v>
      </c>
    </row>
    <row r="58" spans="1:16" x14ac:dyDescent="0.2">
      <c r="A58" s="50">
        <v>51</v>
      </c>
      <c r="B58" s="51" t="s">
        <v>289</v>
      </c>
      <c r="C58" s="51">
        <v>2</v>
      </c>
      <c r="D58" s="52" t="s">
        <v>345</v>
      </c>
      <c r="E58" s="62">
        <v>7</v>
      </c>
      <c r="F58" s="54"/>
      <c r="G58" s="63" t="s">
        <v>319</v>
      </c>
      <c r="H58" s="57">
        <v>7</v>
      </c>
      <c r="I58" s="64" t="s">
        <v>346</v>
      </c>
      <c r="J58" s="79">
        <v>2110</v>
      </c>
      <c r="K58" s="103">
        <v>908</v>
      </c>
      <c r="L58" s="60">
        <f>IF($C58=7,SUM($J58+$K58),)</f>
        <v>0</v>
      </c>
      <c r="M58" s="60">
        <f>IF($C58=5,SUM($J58+$K58),)</f>
        <v>0</v>
      </c>
      <c r="N58" s="60">
        <f>IF($C58=2,SUM($J58+$K58),)</f>
        <v>3018</v>
      </c>
      <c r="O58" s="60">
        <f>IF($C58=1,SUM($J58+$K58),)</f>
        <v>0</v>
      </c>
      <c r="P58" s="61">
        <f t="shared" si="2"/>
        <v>3018</v>
      </c>
    </row>
    <row r="59" spans="1:16" x14ac:dyDescent="0.2">
      <c r="A59" s="50">
        <v>52</v>
      </c>
      <c r="B59" s="51" t="s">
        <v>289</v>
      </c>
      <c r="C59" s="51">
        <v>2</v>
      </c>
      <c r="D59" s="52" t="s">
        <v>345</v>
      </c>
      <c r="E59" s="62">
        <v>19</v>
      </c>
      <c r="F59" s="54"/>
      <c r="G59" s="63" t="s">
        <v>319</v>
      </c>
      <c r="H59" s="57">
        <v>7</v>
      </c>
      <c r="I59" s="64" t="s">
        <v>347</v>
      </c>
      <c r="J59" s="79">
        <v>1927</v>
      </c>
      <c r="K59" s="103">
        <v>875</v>
      </c>
      <c r="L59" s="60">
        <f>IF($C59=7,SUM($J59+$K59),)</f>
        <v>0</v>
      </c>
      <c r="M59" s="60">
        <f>IF($C59=5,SUM($J59+$K59),)</f>
        <v>0</v>
      </c>
      <c r="N59" s="60">
        <f>IF($C59=2,SUM($J59+$K59),)</f>
        <v>2802</v>
      </c>
      <c r="O59" s="60">
        <f>IF($C59=1,SUM($J59+$K59),)</f>
        <v>0</v>
      </c>
      <c r="P59" s="61">
        <f t="shared" si="2"/>
        <v>2802</v>
      </c>
    </row>
    <row r="60" spans="1:16" x14ac:dyDescent="0.2">
      <c r="A60" s="50">
        <v>53</v>
      </c>
      <c r="B60" s="51" t="s">
        <v>289</v>
      </c>
      <c r="C60" s="51">
        <v>2</v>
      </c>
      <c r="D60" s="52" t="s">
        <v>348</v>
      </c>
      <c r="E60" s="62">
        <v>1</v>
      </c>
      <c r="F60" s="54"/>
      <c r="G60" s="78" t="s">
        <v>93</v>
      </c>
      <c r="H60" s="57">
        <v>21</v>
      </c>
      <c r="I60" s="64" t="s">
        <v>349</v>
      </c>
      <c r="J60" s="79">
        <v>5759</v>
      </c>
      <c r="K60" s="79">
        <v>550</v>
      </c>
      <c r="L60" s="60">
        <f>IF($C60=7,SUM($J60+$K60),)</f>
        <v>0</v>
      </c>
      <c r="M60" s="60">
        <f>IF($C60=5,SUM($J60+$K60),)</f>
        <v>0</v>
      </c>
      <c r="N60" s="60">
        <f>IF($C60=2,SUM($J60+$K60),)</f>
        <v>6309</v>
      </c>
      <c r="O60" s="60">
        <f>IF($C60=1,SUM($J60+$K60),)</f>
        <v>0</v>
      </c>
      <c r="P60" s="61">
        <f t="shared" si="2"/>
        <v>6309</v>
      </c>
    </row>
    <row r="61" spans="1:16" x14ac:dyDescent="0.2">
      <c r="A61" s="50">
        <v>54</v>
      </c>
      <c r="B61" s="51" t="s">
        <v>289</v>
      </c>
      <c r="C61" s="51">
        <v>2</v>
      </c>
      <c r="D61" s="52" t="s">
        <v>350</v>
      </c>
      <c r="E61" s="53">
        <v>3</v>
      </c>
      <c r="F61" s="54"/>
      <c r="G61" s="105" t="s">
        <v>93</v>
      </c>
      <c r="H61" s="106">
        <v>5</v>
      </c>
      <c r="I61" s="110" t="s">
        <v>351</v>
      </c>
      <c r="J61" s="79">
        <v>1458</v>
      </c>
      <c r="K61" s="79">
        <v>213</v>
      </c>
      <c r="L61" s="60">
        <f>IF($C61=7,SUM($J61+$K61),)</f>
        <v>0</v>
      </c>
      <c r="M61" s="60">
        <f>IF($C61=5,SUM($J61+$K61),)</f>
        <v>0</v>
      </c>
      <c r="N61" s="60">
        <f>IF($C61=2,SUM($J61+$K61),)</f>
        <v>1671</v>
      </c>
      <c r="O61" s="60">
        <f>IF($C61=1,SUM($J61+$K61),)</f>
        <v>0</v>
      </c>
      <c r="P61" s="61">
        <f t="shared" si="2"/>
        <v>1671</v>
      </c>
    </row>
    <row r="62" spans="1:16" x14ac:dyDescent="0.2">
      <c r="A62" s="50">
        <v>55</v>
      </c>
      <c r="B62" s="51" t="s">
        <v>289</v>
      </c>
      <c r="C62" s="51">
        <v>2</v>
      </c>
      <c r="D62" s="52" t="s">
        <v>350</v>
      </c>
      <c r="E62" s="62">
        <v>5</v>
      </c>
      <c r="F62" s="54"/>
      <c r="G62" s="63" t="s">
        <v>93</v>
      </c>
      <c r="H62" s="57">
        <v>5</v>
      </c>
      <c r="I62" s="64" t="s">
        <v>352</v>
      </c>
      <c r="J62" s="79">
        <v>879</v>
      </c>
      <c r="K62" s="103">
        <v>51</v>
      </c>
      <c r="L62" s="60">
        <f>IF($C62=7,SUM($J62+$K62),)</f>
        <v>0</v>
      </c>
      <c r="M62" s="60">
        <f>IF($C62=5,SUM($J62+$K62),)</f>
        <v>0</v>
      </c>
      <c r="N62" s="60">
        <f>IF($C62=2,SUM($J62+$K62),)</f>
        <v>930</v>
      </c>
      <c r="O62" s="60">
        <f>IF($C62=1,SUM($J62+$K62),)</f>
        <v>0</v>
      </c>
      <c r="P62" s="61">
        <f t="shared" si="2"/>
        <v>930</v>
      </c>
    </row>
    <row r="63" spans="1:16" x14ac:dyDescent="0.2">
      <c r="A63" s="50">
        <v>56</v>
      </c>
      <c r="B63" s="51" t="s">
        <v>289</v>
      </c>
      <c r="C63" s="51">
        <v>2</v>
      </c>
      <c r="D63" s="52" t="s">
        <v>350</v>
      </c>
      <c r="E63" s="62">
        <v>11</v>
      </c>
      <c r="F63" s="54"/>
      <c r="G63" s="105" t="s">
        <v>93</v>
      </c>
      <c r="H63" s="106">
        <v>5</v>
      </c>
      <c r="I63" s="110" t="s">
        <v>353</v>
      </c>
      <c r="J63" s="79">
        <v>857</v>
      </c>
      <c r="K63" s="79">
        <v>183</v>
      </c>
      <c r="L63" s="60">
        <f>IF($C63=7,SUM($J63+$K63),)</f>
        <v>0</v>
      </c>
      <c r="M63" s="60">
        <f>IF($C63=5,SUM($J63+$K63),)</f>
        <v>0</v>
      </c>
      <c r="N63" s="60">
        <f>IF($C63=2,SUM($J63+$K63),)</f>
        <v>1040</v>
      </c>
      <c r="O63" s="60">
        <f>IF($C63=1,SUM($J63+$K63),)</f>
        <v>0</v>
      </c>
      <c r="P63" s="61">
        <f t="shared" si="2"/>
        <v>1040</v>
      </c>
    </row>
    <row r="64" spans="1:16" x14ac:dyDescent="0.2">
      <c r="A64" s="50">
        <v>57</v>
      </c>
      <c r="B64" s="51" t="s">
        <v>289</v>
      </c>
      <c r="C64" s="51">
        <v>2</v>
      </c>
      <c r="D64" s="52" t="s">
        <v>350</v>
      </c>
      <c r="E64" s="62">
        <v>12</v>
      </c>
      <c r="F64" s="54"/>
      <c r="G64" s="63" t="s">
        <v>93</v>
      </c>
      <c r="H64" s="57">
        <v>5</v>
      </c>
      <c r="I64" s="64" t="s">
        <v>354</v>
      </c>
      <c r="J64" s="79">
        <v>1156</v>
      </c>
      <c r="K64" s="103"/>
      <c r="L64" s="60">
        <f>IF($C64=7,SUM($J64+$K64),)</f>
        <v>0</v>
      </c>
      <c r="M64" s="60">
        <f>IF($C64=5,SUM($J64+$K64),)</f>
        <v>0</v>
      </c>
      <c r="N64" s="60">
        <f>IF($C64=2,SUM($J64+$K64),)</f>
        <v>1156</v>
      </c>
      <c r="O64" s="60">
        <f>IF($C64=1,SUM($J64+$K64),)</f>
        <v>0</v>
      </c>
      <c r="P64" s="61">
        <f t="shared" si="2"/>
        <v>1156</v>
      </c>
    </row>
    <row r="65" spans="1:16" x14ac:dyDescent="0.2">
      <c r="A65" s="50">
        <v>58</v>
      </c>
      <c r="B65" s="51" t="s">
        <v>289</v>
      </c>
      <c r="C65" s="51">
        <v>2</v>
      </c>
      <c r="D65" s="52" t="s">
        <v>350</v>
      </c>
      <c r="E65" s="62">
        <v>17</v>
      </c>
      <c r="F65" s="54"/>
      <c r="G65" s="105" t="s">
        <v>93</v>
      </c>
      <c r="H65" s="106">
        <v>5</v>
      </c>
      <c r="I65" s="110" t="s">
        <v>355</v>
      </c>
      <c r="J65" s="79">
        <v>2665</v>
      </c>
      <c r="K65" s="79">
        <v>459</v>
      </c>
      <c r="L65" s="60">
        <f>IF($C65=7,SUM($J65+$K65),)</f>
        <v>0</v>
      </c>
      <c r="M65" s="60">
        <f>IF($C65=5,SUM($J65+$K65),)</f>
        <v>0</v>
      </c>
      <c r="N65" s="60">
        <f>IF($C65=2,SUM($J65+$K65),)</f>
        <v>3124</v>
      </c>
      <c r="O65" s="60">
        <f>IF($C65=1,SUM($J65+$K65),)</f>
        <v>0</v>
      </c>
      <c r="P65" s="61">
        <f t="shared" si="2"/>
        <v>3124</v>
      </c>
    </row>
    <row r="66" spans="1:16" x14ac:dyDescent="0.2">
      <c r="A66" s="50">
        <v>59</v>
      </c>
      <c r="B66" s="51" t="s">
        <v>289</v>
      </c>
      <c r="C66" s="51">
        <v>2</v>
      </c>
      <c r="D66" s="52" t="s">
        <v>356</v>
      </c>
      <c r="E66" s="62"/>
      <c r="F66" s="54"/>
      <c r="G66" s="105" t="s">
        <v>49</v>
      </c>
      <c r="H66" s="106">
        <v>28</v>
      </c>
      <c r="I66" s="57" t="s">
        <v>50</v>
      </c>
      <c r="J66" s="79">
        <v>323</v>
      </c>
      <c r="K66" s="79"/>
      <c r="L66" s="60">
        <f>IF($C66=7,SUM($J66+$K66),)</f>
        <v>0</v>
      </c>
      <c r="M66" s="60">
        <f>IF($C66=5,SUM($J66+$K66),)</f>
        <v>0</v>
      </c>
      <c r="N66" s="60">
        <f>IF($C66=2,SUM($J66+$K66),)</f>
        <v>323</v>
      </c>
      <c r="O66" s="60">
        <f>IF($C66=1,SUM($J66+$K66),)</f>
        <v>0</v>
      </c>
      <c r="P66" s="61">
        <f t="shared" si="2"/>
        <v>323</v>
      </c>
    </row>
    <row r="67" spans="1:16" x14ac:dyDescent="0.2">
      <c r="A67" s="50">
        <v>60</v>
      </c>
      <c r="B67" s="51" t="s">
        <v>289</v>
      </c>
      <c r="C67" s="51">
        <v>2</v>
      </c>
      <c r="D67" s="52" t="s">
        <v>356</v>
      </c>
      <c r="E67" s="62">
        <v>20</v>
      </c>
      <c r="F67" s="54"/>
      <c r="G67" s="105" t="s">
        <v>49</v>
      </c>
      <c r="H67" s="106">
        <v>19</v>
      </c>
      <c r="I67" s="110" t="s">
        <v>46</v>
      </c>
      <c r="J67" s="79">
        <v>241</v>
      </c>
      <c r="K67" s="79">
        <v>126</v>
      </c>
      <c r="L67" s="60">
        <f>IF($C67=7,SUM($J67+$K67),)</f>
        <v>0</v>
      </c>
      <c r="M67" s="60">
        <f>IF($C67=5,SUM($J67+$K67),)</f>
        <v>0</v>
      </c>
      <c r="N67" s="60">
        <f>IF($C67=2,SUM($J67+$K67),)</f>
        <v>367</v>
      </c>
      <c r="O67" s="60">
        <f>IF($C67=1,SUM($J67+$K67),)</f>
        <v>0</v>
      </c>
      <c r="P67" s="61">
        <f t="shared" si="2"/>
        <v>367</v>
      </c>
    </row>
    <row r="68" spans="1:16" x14ac:dyDescent="0.2">
      <c r="A68" s="50">
        <v>61</v>
      </c>
      <c r="B68" s="51" t="s">
        <v>289</v>
      </c>
      <c r="C68" s="51">
        <v>2</v>
      </c>
      <c r="D68" s="52" t="s">
        <v>356</v>
      </c>
      <c r="E68" s="62">
        <v>21</v>
      </c>
      <c r="F68" s="54"/>
      <c r="G68" s="105" t="s">
        <v>49</v>
      </c>
      <c r="H68" s="106">
        <v>28</v>
      </c>
      <c r="I68" s="110" t="s">
        <v>357</v>
      </c>
      <c r="J68" s="79">
        <v>3408</v>
      </c>
      <c r="K68" s="79"/>
      <c r="L68" s="60">
        <f>IF($C68=7,SUM($J68+$K68),)</f>
        <v>0</v>
      </c>
      <c r="M68" s="60">
        <f>IF($C68=5,SUM($J68+$K68),)</f>
        <v>0</v>
      </c>
      <c r="N68" s="60">
        <f>IF($C68=2,SUM($J68+$K68),)</f>
        <v>3408</v>
      </c>
      <c r="O68" s="60">
        <f>IF($C68=1,SUM($J68+$K68),)</f>
        <v>0</v>
      </c>
      <c r="P68" s="61">
        <f t="shared" si="2"/>
        <v>3408</v>
      </c>
    </row>
    <row r="69" spans="1:16" x14ac:dyDescent="0.2">
      <c r="A69" s="50">
        <v>62</v>
      </c>
      <c r="B69" s="51" t="s">
        <v>289</v>
      </c>
      <c r="C69" s="51">
        <v>2</v>
      </c>
      <c r="D69" s="52" t="s">
        <v>358</v>
      </c>
      <c r="E69" s="53">
        <v>1</v>
      </c>
      <c r="F69" s="54" t="s">
        <v>11</v>
      </c>
      <c r="G69" s="105" t="s">
        <v>93</v>
      </c>
      <c r="H69" s="106">
        <v>22</v>
      </c>
      <c r="I69" s="110" t="s">
        <v>359</v>
      </c>
      <c r="J69" s="79"/>
      <c r="K69" s="79">
        <v>173</v>
      </c>
      <c r="L69" s="60">
        <f>IF($C69=7,SUM($J69+$K69),)</f>
        <v>0</v>
      </c>
      <c r="M69" s="60">
        <f>IF($C69=5,SUM($J69+$K69),)</f>
        <v>0</v>
      </c>
      <c r="N69" s="60">
        <f>IF($C69=2,SUM($J69+$K69),)</f>
        <v>173</v>
      </c>
      <c r="O69" s="60">
        <f>IF($C69=1,SUM($J69+$K69),)</f>
        <v>0</v>
      </c>
      <c r="P69" s="61">
        <f t="shared" si="2"/>
        <v>173</v>
      </c>
    </row>
    <row r="70" spans="1:16" x14ac:dyDescent="0.2">
      <c r="A70" s="50">
        <v>63</v>
      </c>
      <c r="B70" s="51" t="s">
        <v>289</v>
      </c>
      <c r="C70" s="51">
        <v>2</v>
      </c>
      <c r="D70" s="52" t="s">
        <v>358</v>
      </c>
      <c r="E70" s="62">
        <v>11</v>
      </c>
      <c r="F70" s="54"/>
      <c r="G70" s="105" t="s">
        <v>93</v>
      </c>
      <c r="H70" s="106">
        <v>22</v>
      </c>
      <c r="I70" s="110" t="s">
        <v>360</v>
      </c>
      <c r="J70" s="79">
        <v>1431</v>
      </c>
      <c r="K70" s="79">
        <v>405</v>
      </c>
      <c r="L70" s="60">
        <f>IF($C70=7,SUM($J70+$K70),)</f>
        <v>0</v>
      </c>
      <c r="M70" s="60">
        <f>IF($C70=5,SUM($J70+$K70),)</f>
        <v>0</v>
      </c>
      <c r="N70" s="60">
        <f>IF($C70=2,SUM($J70+$K70),)</f>
        <v>1836</v>
      </c>
      <c r="O70" s="60">
        <f>IF($C70=1,SUM($J70+$K70),)</f>
        <v>0</v>
      </c>
      <c r="P70" s="61">
        <f t="shared" si="2"/>
        <v>1836</v>
      </c>
    </row>
    <row r="71" spans="1:16" x14ac:dyDescent="0.2">
      <c r="A71" s="50">
        <v>64</v>
      </c>
      <c r="B71" s="51" t="s">
        <v>289</v>
      </c>
      <c r="C71" s="51">
        <v>2</v>
      </c>
      <c r="D71" s="52" t="s">
        <v>358</v>
      </c>
      <c r="E71" s="62">
        <v>16</v>
      </c>
      <c r="F71" s="54"/>
      <c r="G71" s="63" t="s">
        <v>93</v>
      </c>
      <c r="H71" s="57">
        <v>22</v>
      </c>
      <c r="I71" s="64" t="s">
        <v>361</v>
      </c>
      <c r="J71" s="79">
        <v>777</v>
      </c>
      <c r="K71" s="103">
        <v>367</v>
      </c>
      <c r="L71" s="60">
        <f>IF($C71=7,SUM($J71+$K71),)</f>
        <v>0</v>
      </c>
      <c r="M71" s="60">
        <f>IF($C71=5,SUM($J71+$K71),)</f>
        <v>0</v>
      </c>
      <c r="N71" s="60">
        <f>IF($C71=2,SUM($J71+$K71),)</f>
        <v>1144</v>
      </c>
      <c r="O71" s="60">
        <f>IF($C71=1,SUM($J71+$K71),)</f>
        <v>0</v>
      </c>
      <c r="P71" s="61">
        <f t="shared" si="2"/>
        <v>1144</v>
      </c>
    </row>
    <row r="72" spans="1:16" x14ac:dyDescent="0.2">
      <c r="A72" s="50">
        <v>65</v>
      </c>
      <c r="B72" s="51" t="s">
        <v>289</v>
      </c>
      <c r="C72" s="51">
        <v>2</v>
      </c>
      <c r="D72" s="52" t="s">
        <v>362</v>
      </c>
      <c r="E72" s="53">
        <v>3</v>
      </c>
      <c r="F72" s="54"/>
      <c r="G72" s="105" t="s">
        <v>49</v>
      </c>
      <c r="H72" s="106">
        <v>29</v>
      </c>
      <c r="I72" s="110" t="s">
        <v>37</v>
      </c>
      <c r="J72" s="79">
        <v>172</v>
      </c>
      <c r="K72" s="79">
        <v>71</v>
      </c>
      <c r="L72" s="60">
        <f>IF($C72=7,SUM($J72+$K72),)</f>
        <v>0</v>
      </c>
      <c r="M72" s="60">
        <f>IF($C72=5,SUM($J72+$K72),)</f>
        <v>0</v>
      </c>
      <c r="N72" s="60">
        <f>IF($C72=2,SUM($J72+$K72),)</f>
        <v>243</v>
      </c>
      <c r="O72" s="60">
        <f>IF($C72=1,SUM($J72+$K72),)</f>
        <v>0</v>
      </c>
      <c r="P72" s="61">
        <f t="shared" si="2"/>
        <v>243</v>
      </c>
    </row>
    <row r="73" spans="1:16" x14ac:dyDescent="0.2">
      <c r="A73" s="50">
        <v>66</v>
      </c>
      <c r="B73" s="51" t="s">
        <v>289</v>
      </c>
      <c r="C73" s="51">
        <v>2</v>
      </c>
      <c r="D73" s="52" t="s">
        <v>362</v>
      </c>
      <c r="E73" s="62">
        <v>7</v>
      </c>
      <c r="F73" s="54"/>
      <c r="G73" s="105" t="s">
        <v>49</v>
      </c>
      <c r="H73" s="106">
        <v>29</v>
      </c>
      <c r="I73" s="110" t="s">
        <v>363</v>
      </c>
      <c r="J73" s="79">
        <v>215</v>
      </c>
      <c r="K73" s="79">
        <v>84</v>
      </c>
      <c r="L73" s="60">
        <f>IF($C73=7,SUM($J73+$K73),)</f>
        <v>0</v>
      </c>
      <c r="M73" s="60">
        <f>IF($C73=5,SUM($J73+$K73),)</f>
        <v>0</v>
      </c>
      <c r="N73" s="60">
        <f>IF($C73=2,SUM($J73+$K73),)</f>
        <v>299</v>
      </c>
      <c r="O73" s="60">
        <f>IF($C73=1,SUM($J73+$K73),)</f>
        <v>0</v>
      </c>
      <c r="P73" s="61">
        <f t="shared" si="2"/>
        <v>299</v>
      </c>
    </row>
    <row r="74" spans="1:16" x14ac:dyDescent="0.2">
      <c r="A74" s="50">
        <v>67</v>
      </c>
      <c r="B74" s="51" t="s">
        <v>289</v>
      </c>
      <c r="C74" s="51">
        <v>2</v>
      </c>
      <c r="D74" s="52" t="s">
        <v>362</v>
      </c>
      <c r="E74" s="62">
        <v>9</v>
      </c>
      <c r="F74" s="54"/>
      <c r="G74" s="105" t="s">
        <v>49</v>
      </c>
      <c r="H74" s="106">
        <v>29</v>
      </c>
      <c r="I74" s="110" t="s">
        <v>364</v>
      </c>
      <c r="J74" s="79">
        <v>358</v>
      </c>
      <c r="K74" s="79"/>
      <c r="L74" s="60">
        <f>IF($C74=7,SUM($J74+$K74),)</f>
        <v>0</v>
      </c>
      <c r="M74" s="60">
        <f>IF($C74=5,SUM($J74+$K74),)</f>
        <v>0</v>
      </c>
      <c r="N74" s="60">
        <f>IF($C74=2,SUM($J74+$K74),)</f>
        <v>358</v>
      </c>
      <c r="O74" s="60">
        <f>IF($C74=1,SUM($J74+$K74),)</f>
        <v>0</v>
      </c>
      <c r="P74" s="61">
        <f t="shared" si="2"/>
        <v>358</v>
      </c>
    </row>
    <row r="75" spans="1:16" x14ac:dyDescent="0.2">
      <c r="A75" s="50">
        <v>68</v>
      </c>
      <c r="B75" s="51" t="s">
        <v>289</v>
      </c>
      <c r="C75" s="51">
        <v>2</v>
      </c>
      <c r="D75" s="52" t="s">
        <v>365</v>
      </c>
      <c r="E75" s="62">
        <v>44</v>
      </c>
      <c r="F75" s="54" t="s">
        <v>366</v>
      </c>
      <c r="G75" s="105" t="s">
        <v>49</v>
      </c>
      <c r="H75" s="106">
        <v>29</v>
      </c>
      <c r="I75" s="110" t="s">
        <v>367</v>
      </c>
      <c r="J75" s="79">
        <v>204</v>
      </c>
      <c r="K75" s="79">
        <v>143</v>
      </c>
      <c r="L75" s="60">
        <f>IF($C75=7,SUM($J75+$K75),)</f>
        <v>0</v>
      </c>
      <c r="M75" s="60">
        <f>IF($C75=5,SUM($J75+$K75),)</f>
        <v>0</v>
      </c>
      <c r="N75" s="60">
        <f>IF($C75=2,SUM($J75+$K75),)</f>
        <v>347</v>
      </c>
      <c r="O75" s="60">
        <f>IF($C75=1,SUM($J75+$K75),)</f>
        <v>0</v>
      </c>
      <c r="P75" s="61">
        <f t="shared" si="2"/>
        <v>347</v>
      </c>
    </row>
    <row r="76" spans="1:16" x14ac:dyDescent="0.2">
      <c r="A76" s="50">
        <v>69</v>
      </c>
      <c r="B76" s="51" t="s">
        <v>289</v>
      </c>
      <c r="C76" s="51">
        <v>2</v>
      </c>
      <c r="D76" s="52" t="s">
        <v>365</v>
      </c>
      <c r="E76" s="62">
        <v>48</v>
      </c>
      <c r="F76" s="54"/>
      <c r="G76" s="105" t="s">
        <v>49</v>
      </c>
      <c r="H76" s="106">
        <v>29</v>
      </c>
      <c r="I76" s="110" t="s">
        <v>368</v>
      </c>
      <c r="J76" s="79">
        <v>85</v>
      </c>
      <c r="K76" s="79">
        <v>84</v>
      </c>
      <c r="L76" s="60">
        <f>IF($C76=7,SUM($J76+$K76),)</f>
        <v>0</v>
      </c>
      <c r="M76" s="60">
        <f>IF($C76=5,SUM($J76+$K76),)</f>
        <v>0</v>
      </c>
      <c r="N76" s="60">
        <f>IF($C76=2,SUM($J76+$K76),)</f>
        <v>169</v>
      </c>
      <c r="O76" s="60">
        <f>IF($C76=1,SUM($J76+$K76),)</f>
        <v>0</v>
      </c>
      <c r="P76" s="61">
        <f t="shared" si="2"/>
        <v>169</v>
      </c>
    </row>
    <row r="77" spans="1:16" x14ac:dyDescent="0.2">
      <c r="A77" s="50">
        <v>70</v>
      </c>
      <c r="B77" s="51" t="s">
        <v>289</v>
      </c>
      <c r="C77" s="51">
        <v>2</v>
      </c>
      <c r="D77" s="52" t="s">
        <v>369</v>
      </c>
      <c r="E77" s="62">
        <v>44</v>
      </c>
      <c r="F77" s="54"/>
      <c r="G77" s="63" t="s">
        <v>319</v>
      </c>
      <c r="H77" s="57">
        <v>2</v>
      </c>
      <c r="I77" s="64" t="s">
        <v>332</v>
      </c>
      <c r="J77" s="79">
        <v>1054</v>
      </c>
      <c r="K77" s="103">
        <v>303</v>
      </c>
      <c r="L77" s="60">
        <f>IF($C77=7,SUM($J77+$K77),)</f>
        <v>0</v>
      </c>
      <c r="M77" s="60">
        <f>IF($C77=5,SUM($J77+$K77),)</f>
        <v>0</v>
      </c>
      <c r="N77" s="60">
        <f>IF($C77=2,SUM($J77+$K77),)</f>
        <v>1357</v>
      </c>
      <c r="O77" s="60">
        <f>IF($C77=1,SUM($J77+$K77),)</f>
        <v>0</v>
      </c>
      <c r="P77" s="61">
        <f t="shared" ref="P77:P95" si="3">L77+M77+N77+O77</f>
        <v>1357</v>
      </c>
    </row>
    <row r="78" spans="1:16" x14ac:dyDescent="0.2">
      <c r="A78" s="50">
        <v>71</v>
      </c>
      <c r="B78" s="51" t="s">
        <v>289</v>
      </c>
      <c r="C78" s="51">
        <v>2</v>
      </c>
      <c r="D78" s="52" t="s">
        <v>370</v>
      </c>
      <c r="E78" s="53"/>
      <c r="F78" s="54"/>
      <c r="G78" s="63" t="s">
        <v>93</v>
      </c>
      <c r="H78" s="57">
        <v>5</v>
      </c>
      <c r="I78" s="57" t="s">
        <v>371</v>
      </c>
      <c r="J78" s="79">
        <v>749</v>
      </c>
      <c r="K78" s="79">
        <v>117</v>
      </c>
      <c r="L78" s="60">
        <f>IF($C78=7,SUM($J78+$K78),)</f>
        <v>0</v>
      </c>
      <c r="M78" s="60">
        <f>IF($C78=5,SUM($J78+$K78),)</f>
        <v>0</v>
      </c>
      <c r="N78" s="60">
        <f>IF($C78=2,SUM($J78+$K78),)</f>
        <v>866</v>
      </c>
      <c r="O78" s="60">
        <f>IF($C78=1,SUM($J78+$K78),)</f>
        <v>0</v>
      </c>
      <c r="P78" s="82">
        <f t="shared" si="3"/>
        <v>866</v>
      </c>
    </row>
    <row r="79" spans="1:16" x14ac:dyDescent="0.2">
      <c r="A79" s="50">
        <v>72</v>
      </c>
      <c r="B79" s="51" t="s">
        <v>289</v>
      </c>
      <c r="C79" s="51">
        <v>2</v>
      </c>
      <c r="D79" s="52" t="s">
        <v>372</v>
      </c>
      <c r="E79" s="62">
        <v>5</v>
      </c>
      <c r="F79" s="54"/>
      <c r="G79" s="63"/>
      <c r="H79" s="57"/>
      <c r="I79" s="64"/>
      <c r="J79" s="79"/>
      <c r="K79" s="103">
        <v>111</v>
      </c>
      <c r="L79" s="60">
        <f>IF($C79=7,SUM($J79+$K79),)</f>
        <v>0</v>
      </c>
      <c r="M79" s="60">
        <f>IF($C79=5,SUM($J79+$K79),)</f>
        <v>0</v>
      </c>
      <c r="N79" s="60">
        <f>IF($C79=2,SUM($J79+$K79),)</f>
        <v>111</v>
      </c>
      <c r="O79" s="60">
        <f>IF($C79=1,SUM($J79+$K79),)</f>
        <v>0</v>
      </c>
      <c r="P79" s="61">
        <f t="shared" si="3"/>
        <v>111</v>
      </c>
    </row>
    <row r="80" spans="1:16" x14ac:dyDescent="0.2">
      <c r="A80" s="50">
        <v>73</v>
      </c>
      <c r="B80" s="51" t="s">
        <v>289</v>
      </c>
      <c r="C80" s="51">
        <v>2</v>
      </c>
      <c r="D80" s="52" t="s">
        <v>269</v>
      </c>
      <c r="E80" s="62"/>
      <c r="F80" s="54"/>
      <c r="G80" s="105" t="s">
        <v>49</v>
      </c>
      <c r="H80" s="106">
        <v>28</v>
      </c>
      <c r="I80" s="57" t="s">
        <v>373</v>
      </c>
      <c r="J80" s="79">
        <v>83</v>
      </c>
      <c r="K80" s="79"/>
      <c r="L80" s="60">
        <f>IF($C80=7,SUM($J80+$K80),)</f>
        <v>0</v>
      </c>
      <c r="M80" s="60">
        <f>IF($C80=5,SUM($J80+$K80),)</f>
        <v>0</v>
      </c>
      <c r="N80" s="60">
        <f>IF($C80=2,SUM($J80+$K80),)</f>
        <v>83</v>
      </c>
      <c r="O80" s="60">
        <f>IF($C80=1,SUM($J80+$K80),)</f>
        <v>0</v>
      </c>
      <c r="P80" s="61">
        <f t="shared" si="3"/>
        <v>83</v>
      </c>
    </row>
    <row r="81" spans="1:16" x14ac:dyDescent="0.2">
      <c r="A81" s="50">
        <v>74</v>
      </c>
      <c r="B81" s="51" t="s">
        <v>289</v>
      </c>
      <c r="C81" s="51">
        <v>2</v>
      </c>
      <c r="D81" s="52" t="s">
        <v>269</v>
      </c>
      <c r="E81" s="62">
        <v>40</v>
      </c>
      <c r="F81" s="54"/>
      <c r="G81" s="105" t="s">
        <v>49</v>
      </c>
      <c r="H81" s="106">
        <v>28</v>
      </c>
      <c r="I81" s="110" t="s">
        <v>374</v>
      </c>
      <c r="J81" s="79">
        <v>2272</v>
      </c>
      <c r="K81" s="79"/>
      <c r="L81" s="60">
        <f>IF($C81=7,SUM($J81+$K81),)</f>
        <v>0</v>
      </c>
      <c r="M81" s="60">
        <f>IF($C81=5,SUM($J81+$K81),)</f>
        <v>0</v>
      </c>
      <c r="N81" s="60">
        <f>IF($C81=2,SUM($J81+$K81),)</f>
        <v>2272</v>
      </c>
      <c r="O81" s="60">
        <f>IF($C81=1,SUM($J81+$K81),)</f>
        <v>0</v>
      </c>
      <c r="P81" s="61">
        <f t="shared" si="3"/>
        <v>2272</v>
      </c>
    </row>
    <row r="82" spans="1:16" x14ac:dyDescent="0.2">
      <c r="A82" s="50">
        <v>75</v>
      </c>
      <c r="B82" s="51" t="s">
        <v>289</v>
      </c>
      <c r="C82" s="51">
        <v>2</v>
      </c>
      <c r="D82" s="52" t="s">
        <v>375</v>
      </c>
      <c r="E82" s="62">
        <v>5</v>
      </c>
      <c r="F82" s="54"/>
      <c r="G82" s="63" t="s">
        <v>93</v>
      </c>
      <c r="H82" s="106">
        <v>16</v>
      </c>
      <c r="I82" s="112" t="s">
        <v>376</v>
      </c>
      <c r="J82" s="79">
        <v>0</v>
      </c>
      <c r="K82" s="79">
        <v>541</v>
      </c>
      <c r="L82" s="60">
        <f>IF($C82=7,SUM($J82+$K82),)</f>
        <v>0</v>
      </c>
      <c r="M82" s="60">
        <f>IF($C82=5,SUM($J82+$K82),)</f>
        <v>0</v>
      </c>
      <c r="N82" s="60">
        <f>IF($C82=2,SUM($J82+$K82),)</f>
        <v>541</v>
      </c>
      <c r="O82" s="60">
        <f>IF($C82=1,SUM($J82+$K82),)</f>
        <v>0</v>
      </c>
      <c r="P82" s="61">
        <f t="shared" si="3"/>
        <v>541</v>
      </c>
    </row>
    <row r="83" spans="1:16" x14ac:dyDescent="0.2">
      <c r="A83" s="50">
        <v>76</v>
      </c>
      <c r="B83" s="51" t="s">
        <v>289</v>
      </c>
      <c r="C83" s="51">
        <v>2</v>
      </c>
      <c r="D83" s="52" t="s">
        <v>375</v>
      </c>
      <c r="E83" s="62">
        <v>16</v>
      </c>
      <c r="F83" s="54"/>
      <c r="G83" s="63" t="s">
        <v>93</v>
      </c>
      <c r="H83" s="57">
        <v>17</v>
      </c>
      <c r="I83" s="64" t="s">
        <v>7</v>
      </c>
      <c r="J83" s="79">
        <v>1561</v>
      </c>
      <c r="K83" s="103">
        <v>77</v>
      </c>
      <c r="L83" s="60">
        <f>IF($C83=7,SUM($J83+$K83),)</f>
        <v>0</v>
      </c>
      <c r="M83" s="60">
        <f>IF($C83=5,SUM($J83+$K83),)</f>
        <v>0</v>
      </c>
      <c r="N83" s="60">
        <f>IF($C83=2,SUM($J83+$K83),)</f>
        <v>1638</v>
      </c>
      <c r="O83" s="60">
        <f>IF($C83=1,SUM($J83+$K83),)</f>
        <v>0</v>
      </c>
      <c r="P83" s="61">
        <f t="shared" si="3"/>
        <v>1638</v>
      </c>
    </row>
    <row r="84" spans="1:16" x14ac:dyDescent="0.2">
      <c r="A84" s="50">
        <v>77</v>
      </c>
      <c r="B84" s="51" t="s">
        <v>289</v>
      </c>
      <c r="C84" s="51">
        <v>2</v>
      </c>
      <c r="D84" s="52" t="s">
        <v>377</v>
      </c>
      <c r="E84" s="62"/>
      <c r="F84" s="54"/>
      <c r="G84" s="105" t="s">
        <v>49</v>
      </c>
      <c r="H84" s="57">
        <v>29</v>
      </c>
      <c r="I84" s="64" t="s">
        <v>378</v>
      </c>
      <c r="J84" s="79">
        <v>2422</v>
      </c>
      <c r="K84" s="79">
        <v>185</v>
      </c>
      <c r="L84" s="60">
        <f>IF($C84=7,SUM($J84+$K84),)</f>
        <v>0</v>
      </c>
      <c r="M84" s="60">
        <f>IF($C84=5,SUM($J84+$K84),)</f>
        <v>0</v>
      </c>
      <c r="N84" s="60">
        <f>IF($C84=2,SUM($J84+$K84),)</f>
        <v>2607</v>
      </c>
      <c r="O84" s="60">
        <f>IF($C84=1,SUM($J84+$K84),)</f>
        <v>0</v>
      </c>
      <c r="P84" s="61">
        <f t="shared" si="3"/>
        <v>2607</v>
      </c>
    </row>
    <row r="85" spans="1:16" x14ac:dyDescent="0.2">
      <c r="A85" s="50">
        <v>78</v>
      </c>
      <c r="B85" s="51" t="s">
        <v>289</v>
      </c>
      <c r="C85" s="51">
        <v>2</v>
      </c>
      <c r="D85" s="52" t="s">
        <v>379</v>
      </c>
      <c r="E85" s="62">
        <v>35</v>
      </c>
      <c r="F85" s="54"/>
      <c r="G85" s="105" t="s">
        <v>319</v>
      </c>
      <c r="H85" s="106">
        <v>7</v>
      </c>
      <c r="I85" s="110" t="s">
        <v>380</v>
      </c>
      <c r="J85" s="79">
        <v>6240</v>
      </c>
      <c r="K85" s="79"/>
      <c r="L85" s="60">
        <f>IF($C85=7,SUM($J85+$K85),)</f>
        <v>0</v>
      </c>
      <c r="M85" s="60">
        <f>IF($C85=5,SUM($J85+$K85),)</f>
        <v>0</v>
      </c>
      <c r="N85" s="60">
        <f>IF($C85=2,SUM($J85+$K85),)</f>
        <v>6240</v>
      </c>
      <c r="O85" s="60">
        <f>IF($C85=1,SUM($J85+$K85),)</f>
        <v>0</v>
      </c>
      <c r="P85" s="61">
        <f t="shared" si="3"/>
        <v>6240</v>
      </c>
    </row>
    <row r="86" spans="1:16" x14ac:dyDescent="0.2">
      <c r="A86" s="50">
        <v>79</v>
      </c>
      <c r="B86" s="51" t="s">
        <v>289</v>
      </c>
      <c r="C86" s="51">
        <v>2</v>
      </c>
      <c r="D86" s="52" t="s">
        <v>381</v>
      </c>
      <c r="E86" s="62">
        <v>18</v>
      </c>
      <c r="F86" s="54"/>
      <c r="G86" s="105" t="s">
        <v>49</v>
      </c>
      <c r="H86" s="106">
        <v>28</v>
      </c>
      <c r="I86" s="106">
        <v>60</v>
      </c>
      <c r="J86" s="79">
        <v>340</v>
      </c>
      <c r="K86" s="79"/>
      <c r="L86" s="60">
        <f>IF($C86=7,SUM($J86+$K86),)</f>
        <v>0</v>
      </c>
      <c r="M86" s="60">
        <f>IF($C86=5,SUM($J86+$K86),)</f>
        <v>0</v>
      </c>
      <c r="N86" s="60">
        <f>IF($C86=2,SUM($J86+$K86),)</f>
        <v>340</v>
      </c>
      <c r="O86" s="60">
        <f>IF($C86=1,SUM($J86+$K86),)</f>
        <v>0</v>
      </c>
      <c r="P86" s="61">
        <f t="shared" si="3"/>
        <v>340</v>
      </c>
    </row>
    <row r="87" spans="1:16" x14ac:dyDescent="0.2">
      <c r="A87" s="50">
        <v>80</v>
      </c>
      <c r="B87" s="51" t="s">
        <v>289</v>
      </c>
      <c r="C87" s="51">
        <v>2</v>
      </c>
      <c r="D87" s="52" t="s">
        <v>381</v>
      </c>
      <c r="E87" s="62">
        <v>19</v>
      </c>
      <c r="F87" s="54"/>
      <c r="G87" s="105" t="s">
        <v>49</v>
      </c>
      <c r="H87" s="106"/>
      <c r="I87" s="110"/>
      <c r="J87" s="79"/>
      <c r="K87" s="79">
        <v>56</v>
      </c>
      <c r="L87" s="60">
        <f>IF($C87=7,SUM($J87+$K87),)</f>
        <v>0</v>
      </c>
      <c r="M87" s="60">
        <f>IF($C87=5,SUM($J87+$K87),)</f>
        <v>0</v>
      </c>
      <c r="N87" s="60">
        <f>IF($C87=2,SUM($J87+$K87),)</f>
        <v>56</v>
      </c>
      <c r="O87" s="60">
        <f>IF($C87=1,SUM($J87+$K87),)</f>
        <v>0</v>
      </c>
      <c r="P87" s="61">
        <f t="shared" si="3"/>
        <v>56</v>
      </c>
    </row>
    <row r="88" spans="1:16" x14ac:dyDescent="0.2">
      <c r="A88" s="50">
        <v>81</v>
      </c>
      <c r="B88" s="51" t="s">
        <v>289</v>
      </c>
      <c r="C88" s="51">
        <v>2</v>
      </c>
      <c r="D88" s="52" t="s">
        <v>381</v>
      </c>
      <c r="E88" s="62">
        <v>23</v>
      </c>
      <c r="F88" s="54"/>
      <c r="G88" s="105" t="s">
        <v>49</v>
      </c>
      <c r="H88" s="106">
        <v>28</v>
      </c>
      <c r="I88" s="110" t="s">
        <v>382</v>
      </c>
      <c r="J88" s="79">
        <v>726</v>
      </c>
      <c r="K88" s="79">
        <v>578</v>
      </c>
      <c r="L88" s="60">
        <f>IF($C88=7,SUM($J88+$K88),)</f>
        <v>0</v>
      </c>
      <c r="M88" s="60">
        <f>IF($C88=5,SUM($J88+$K88),)</f>
        <v>0</v>
      </c>
      <c r="N88" s="60">
        <f>IF($C88=2,SUM($J88+$K88),)</f>
        <v>1304</v>
      </c>
      <c r="O88" s="60">
        <f>IF($C88=1,SUM($J88+$K88),)</f>
        <v>0</v>
      </c>
      <c r="P88" s="61">
        <f t="shared" si="3"/>
        <v>1304</v>
      </c>
    </row>
    <row r="89" spans="1:16" x14ac:dyDescent="0.2">
      <c r="A89" s="50">
        <v>82</v>
      </c>
      <c r="B89" s="51" t="s">
        <v>289</v>
      </c>
      <c r="C89" s="51">
        <v>2</v>
      </c>
      <c r="D89" s="52" t="s">
        <v>381</v>
      </c>
      <c r="E89" s="62"/>
      <c r="F89" s="54"/>
      <c r="G89" s="105" t="s">
        <v>49</v>
      </c>
      <c r="H89" s="106">
        <v>19</v>
      </c>
      <c r="I89" s="57" t="s">
        <v>383</v>
      </c>
      <c r="J89" s="79">
        <v>413</v>
      </c>
      <c r="K89" s="79"/>
      <c r="L89" s="60">
        <f>IF($C89=7,SUM($J89+$K89),)</f>
        <v>0</v>
      </c>
      <c r="M89" s="60">
        <f>IF($C89=5,SUM($J89+$K89),)</f>
        <v>0</v>
      </c>
      <c r="N89" s="60">
        <f>IF($C89=2,SUM($J89+$K89),)</f>
        <v>413</v>
      </c>
      <c r="O89" s="60">
        <f>IF($C89=1,SUM($J89+$K89),)</f>
        <v>0</v>
      </c>
      <c r="P89" s="61">
        <f t="shared" si="3"/>
        <v>413</v>
      </c>
    </row>
    <row r="90" spans="1:16" x14ac:dyDescent="0.2">
      <c r="A90" s="50">
        <v>83</v>
      </c>
      <c r="B90" s="51" t="s">
        <v>289</v>
      </c>
      <c r="C90" s="51">
        <v>2</v>
      </c>
      <c r="D90" s="52" t="s">
        <v>381</v>
      </c>
      <c r="E90" s="62"/>
      <c r="F90" s="54"/>
      <c r="G90" s="105" t="s">
        <v>49</v>
      </c>
      <c r="H90" s="106">
        <v>28</v>
      </c>
      <c r="I90" s="57" t="s">
        <v>384</v>
      </c>
      <c r="J90" s="79">
        <v>436</v>
      </c>
      <c r="K90" s="79"/>
      <c r="L90" s="60">
        <f>IF($C90=7,SUM($J90+$K90),)</f>
        <v>0</v>
      </c>
      <c r="M90" s="60">
        <f>IF($C90=5,SUM($J90+$K90),)</f>
        <v>0</v>
      </c>
      <c r="N90" s="60">
        <f>IF($C90=2,SUM($J90+$K90),)</f>
        <v>436</v>
      </c>
      <c r="O90" s="60">
        <f>IF($C90=1,SUM($J90+$K90),)</f>
        <v>0</v>
      </c>
      <c r="P90" s="61">
        <f t="shared" si="3"/>
        <v>436</v>
      </c>
    </row>
    <row r="91" spans="1:16" x14ac:dyDescent="0.2">
      <c r="A91" s="50">
        <v>84</v>
      </c>
      <c r="B91" s="51" t="s">
        <v>289</v>
      </c>
      <c r="C91" s="51">
        <v>2</v>
      </c>
      <c r="D91" s="52" t="s">
        <v>381</v>
      </c>
      <c r="E91" s="62"/>
      <c r="F91" s="54"/>
      <c r="G91" s="105" t="s">
        <v>49</v>
      </c>
      <c r="H91" s="106">
        <v>28</v>
      </c>
      <c r="I91" s="57" t="s">
        <v>385</v>
      </c>
      <c r="J91" s="79">
        <v>1447</v>
      </c>
      <c r="K91" s="79"/>
      <c r="L91" s="60">
        <f>IF($C91=7,SUM($J91+$K91),)</f>
        <v>0</v>
      </c>
      <c r="M91" s="60">
        <f>IF($C91=5,SUM($J91+$K91),)</f>
        <v>0</v>
      </c>
      <c r="N91" s="60">
        <f>IF($C91=2,SUM($J91+$K91),)</f>
        <v>1447</v>
      </c>
      <c r="O91" s="60">
        <f>IF($C91=1,SUM($J91+$K91),)</f>
        <v>0</v>
      </c>
      <c r="P91" s="61">
        <f t="shared" si="3"/>
        <v>1447</v>
      </c>
    </row>
    <row r="92" spans="1:16" x14ac:dyDescent="0.2">
      <c r="A92" s="50">
        <v>85</v>
      </c>
      <c r="B92" s="51" t="s">
        <v>289</v>
      </c>
      <c r="C92" s="51">
        <v>2</v>
      </c>
      <c r="D92" s="52" t="s">
        <v>386</v>
      </c>
      <c r="E92" s="62">
        <v>16</v>
      </c>
      <c r="F92" s="54"/>
      <c r="G92" s="63" t="s">
        <v>305</v>
      </c>
      <c r="H92" s="57">
        <v>8</v>
      </c>
      <c r="I92" s="64" t="s">
        <v>387</v>
      </c>
      <c r="J92" s="79">
        <v>1115</v>
      </c>
      <c r="K92" s="103">
        <v>133</v>
      </c>
      <c r="L92" s="60">
        <f>IF($C92=7,SUM($J92+$K92),)</f>
        <v>0</v>
      </c>
      <c r="M92" s="60">
        <f>IF($C92=5,SUM($J92+$K92),)</f>
        <v>0</v>
      </c>
      <c r="N92" s="60">
        <f>IF($C92=2,SUM($J92+$K92),)</f>
        <v>1248</v>
      </c>
      <c r="O92" s="60">
        <f>IF($C92=1,SUM($J92+$K92),)</f>
        <v>0</v>
      </c>
      <c r="P92" s="61">
        <f t="shared" si="3"/>
        <v>1248</v>
      </c>
    </row>
    <row r="93" spans="1:16" x14ac:dyDescent="0.2">
      <c r="A93" s="50">
        <v>86</v>
      </c>
      <c r="B93" s="51" t="s">
        <v>289</v>
      </c>
      <c r="C93" s="51">
        <v>2</v>
      </c>
      <c r="D93" s="52" t="s">
        <v>388</v>
      </c>
      <c r="E93" s="62"/>
      <c r="F93" s="54"/>
      <c r="G93" s="105" t="s">
        <v>319</v>
      </c>
      <c r="H93" s="106">
        <v>7</v>
      </c>
      <c r="I93" s="64" t="s">
        <v>323</v>
      </c>
      <c r="J93" s="79">
        <v>339</v>
      </c>
      <c r="K93" s="103"/>
      <c r="L93" s="60">
        <f>IF($C93=7,SUM($J93+$K93),)</f>
        <v>0</v>
      </c>
      <c r="M93" s="60">
        <f>IF($C93=5,SUM($J93+$K93),)</f>
        <v>0</v>
      </c>
      <c r="N93" s="60">
        <f>IF($C93=2,SUM($J93+$K93),)</f>
        <v>339</v>
      </c>
      <c r="O93" s="60">
        <f>IF($C93=1,SUM($J93+$K93),)</f>
        <v>0</v>
      </c>
      <c r="P93" s="82">
        <f t="shared" si="3"/>
        <v>339</v>
      </c>
    </row>
    <row r="94" spans="1:16" x14ac:dyDescent="0.2">
      <c r="A94" s="50">
        <v>87</v>
      </c>
      <c r="B94" s="51" t="s">
        <v>289</v>
      </c>
      <c r="C94" s="51">
        <v>2</v>
      </c>
      <c r="D94" s="52" t="s">
        <v>389</v>
      </c>
      <c r="E94" s="62">
        <v>12</v>
      </c>
      <c r="F94" s="54"/>
      <c r="G94" s="63" t="s">
        <v>319</v>
      </c>
      <c r="H94" s="57">
        <v>7</v>
      </c>
      <c r="I94" s="64" t="s">
        <v>390</v>
      </c>
      <c r="J94" s="79">
        <v>721</v>
      </c>
      <c r="K94" s="103">
        <v>80</v>
      </c>
      <c r="L94" s="60">
        <f>IF($C94=7,SUM($J94+$K94),)</f>
        <v>0</v>
      </c>
      <c r="M94" s="60">
        <f>IF($C94=5,SUM($J94+$K94),)</f>
        <v>0</v>
      </c>
      <c r="N94" s="60">
        <f>IF($C94=2,SUM($J94+$K94),)</f>
        <v>801</v>
      </c>
      <c r="O94" s="60">
        <f>IF($C94=1,SUM($J94+$K94),)</f>
        <v>0</v>
      </c>
      <c r="P94" s="61">
        <f t="shared" si="3"/>
        <v>801</v>
      </c>
    </row>
    <row r="95" spans="1:16" x14ac:dyDescent="0.2">
      <c r="A95" s="50">
        <v>88</v>
      </c>
      <c r="B95" s="51" t="s">
        <v>289</v>
      </c>
      <c r="C95" s="51">
        <v>2</v>
      </c>
      <c r="D95" s="52" t="s">
        <v>389</v>
      </c>
      <c r="E95" s="62">
        <v>23</v>
      </c>
      <c r="F95" s="54"/>
      <c r="G95" s="105" t="s">
        <v>319</v>
      </c>
      <c r="H95" s="106">
        <v>7</v>
      </c>
      <c r="I95" s="110" t="s">
        <v>391</v>
      </c>
      <c r="J95" s="79">
        <v>3489</v>
      </c>
      <c r="K95" s="79">
        <v>264</v>
      </c>
      <c r="L95" s="60">
        <f>IF($C95=7,SUM($J95+$K95),)</f>
        <v>0</v>
      </c>
      <c r="M95" s="60">
        <f>IF($C95=5,SUM($J95+$K95),)</f>
        <v>0</v>
      </c>
      <c r="N95" s="60">
        <f>IF($C95=2,SUM($J95+$K95),)</f>
        <v>3753</v>
      </c>
      <c r="O95" s="60">
        <f>IF($C95=1,SUM($J95+$K95),)</f>
        <v>0</v>
      </c>
      <c r="P95" s="61">
        <f t="shared" si="3"/>
        <v>3753</v>
      </c>
    </row>
    <row r="96" spans="1:16" x14ac:dyDescent="0.2">
      <c r="A96" s="9"/>
      <c r="B96" s="10"/>
      <c r="C96" s="10"/>
      <c r="D96" s="11"/>
      <c r="E96" s="13"/>
      <c r="F96" s="12"/>
      <c r="G96" s="21"/>
      <c r="H96" s="22"/>
      <c r="I96" s="23"/>
      <c r="J96" s="16"/>
      <c r="K96" s="16"/>
      <c r="L96" s="17"/>
    </row>
  </sheetData>
  <mergeCells count="2">
    <mergeCell ref="O1:P1"/>
    <mergeCell ref="E5:F5"/>
  </mergeCells>
  <conditionalFormatting sqref="L96">
    <cfRule type="cellIs" dxfId="17" priority="4" operator="greaterThan">
      <formula>8000</formula>
    </cfRule>
    <cfRule type="cellIs" dxfId="16" priority="5" operator="between">
      <formula>1000</formula>
      <formula>8001</formula>
    </cfRule>
    <cfRule type="cellIs" dxfId="15" priority="6" operator="between">
      <formula>1</formula>
      <formula>1001</formula>
    </cfRule>
  </conditionalFormatting>
  <conditionalFormatting sqref="P8:P95">
    <cfRule type="cellIs" dxfId="14" priority="1" operator="greaterThan">
      <formula>8000</formula>
    </cfRule>
    <cfRule type="cellIs" dxfId="13" priority="2" operator="between">
      <formula>1000</formula>
      <formula>8001</formula>
    </cfRule>
    <cfRule type="cellIs" dxfId="12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scale="98" orientation="landscape" r:id="rId1"/>
  <headerFooter>
    <oddFooter>&amp;CStrona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8"/>
  <sheetViews>
    <sheetView view="pageLayout" zoomScaleNormal="130" workbookViewId="0">
      <selection activeCell="C5" sqref="C5"/>
    </sheetView>
  </sheetViews>
  <sheetFormatPr defaultRowHeight="12.75" x14ac:dyDescent="0.2"/>
  <cols>
    <col min="1" max="1" width="4.42578125" style="6" customWidth="1"/>
    <col min="2" max="2" width="7.5703125" customWidth="1"/>
    <col min="5" max="5" width="4.42578125" customWidth="1"/>
    <col min="6" max="6" width="4.28515625" customWidth="1"/>
    <col min="8" max="8" width="7.42578125" customWidth="1"/>
    <col min="9" max="9" width="9.140625" style="8"/>
  </cols>
  <sheetData>
    <row r="1" spans="1:16" x14ac:dyDescent="0.2">
      <c r="A1" s="1"/>
      <c r="B1" s="4"/>
      <c r="C1" s="4"/>
      <c r="D1" s="4"/>
      <c r="E1" s="4"/>
      <c r="F1" s="4"/>
      <c r="G1" s="4"/>
      <c r="H1" s="1"/>
      <c r="I1" s="7"/>
      <c r="J1" s="3"/>
      <c r="O1" s="24" t="s">
        <v>579</v>
      </c>
      <c r="P1" s="24"/>
    </row>
    <row r="2" spans="1:16" x14ac:dyDescent="0.2">
      <c r="A2" s="1"/>
      <c r="B2" s="4"/>
      <c r="C2" s="4"/>
      <c r="D2" s="4"/>
      <c r="E2" s="4"/>
      <c r="F2" s="4"/>
      <c r="G2" s="4"/>
      <c r="H2" s="1"/>
      <c r="I2" s="7"/>
      <c r="J2" s="2"/>
      <c r="K2" s="4"/>
      <c r="L2" s="5"/>
    </row>
    <row r="3" spans="1:16" x14ac:dyDescent="0.2">
      <c r="E3" s="75" t="s">
        <v>435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x14ac:dyDescent="0.2">
      <c r="A4" s="1"/>
      <c r="B4" s="4"/>
      <c r="C4" s="4"/>
      <c r="D4" s="4"/>
      <c r="E4" s="4"/>
      <c r="F4" s="4"/>
      <c r="G4" s="4"/>
      <c r="H4" s="1"/>
      <c r="I4" s="7"/>
      <c r="J4" s="2"/>
      <c r="K4" s="4"/>
      <c r="L4" s="5"/>
    </row>
    <row r="5" spans="1:16" ht="71.25" x14ac:dyDescent="0.2">
      <c r="A5" s="26" t="s">
        <v>15</v>
      </c>
      <c r="B5" s="27" t="s">
        <v>595</v>
      </c>
      <c r="C5" s="76" t="s">
        <v>591</v>
      </c>
      <c r="D5" s="28" t="s">
        <v>1</v>
      </c>
      <c r="E5" s="29" t="s">
        <v>2</v>
      </c>
      <c r="F5" s="29"/>
      <c r="G5" s="30" t="s">
        <v>3</v>
      </c>
      <c r="H5" s="31" t="s">
        <v>4</v>
      </c>
      <c r="I5" s="32" t="s">
        <v>5</v>
      </c>
      <c r="J5" s="33" t="s">
        <v>583</v>
      </c>
      <c r="K5" s="34" t="s">
        <v>584</v>
      </c>
      <c r="L5" s="35" t="s">
        <v>585</v>
      </c>
      <c r="M5" s="35" t="s">
        <v>586</v>
      </c>
      <c r="N5" s="35" t="s">
        <v>587</v>
      </c>
      <c r="O5" s="35" t="s">
        <v>588</v>
      </c>
      <c r="P5" s="36" t="s">
        <v>589</v>
      </c>
    </row>
    <row r="6" spans="1:16" x14ac:dyDescent="0.2">
      <c r="A6" s="37">
        <v>1</v>
      </c>
      <c r="B6" s="38">
        <v>2</v>
      </c>
      <c r="C6" s="39">
        <v>3</v>
      </c>
      <c r="D6" s="40">
        <v>4</v>
      </c>
      <c r="E6" s="37">
        <v>5</v>
      </c>
      <c r="F6" s="37">
        <v>6</v>
      </c>
      <c r="G6" s="41">
        <v>7</v>
      </c>
      <c r="H6" s="42">
        <v>8</v>
      </c>
      <c r="I6" s="43" t="s">
        <v>19</v>
      </c>
      <c r="J6" s="44">
        <v>10</v>
      </c>
      <c r="K6" s="45">
        <v>11</v>
      </c>
      <c r="L6" s="46">
        <v>12</v>
      </c>
      <c r="M6" s="44">
        <v>13</v>
      </c>
      <c r="N6" s="45">
        <v>14</v>
      </c>
      <c r="O6" s="46">
        <v>15</v>
      </c>
      <c r="P6" s="44">
        <v>16</v>
      </c>
    </row>
    <row r="7" spans="1:16" x14ac:dyDescent="0.2">
      <c r="A7" s="37"/>
      <c r="B7" s="38"/>
      <c r="C7" s="39"/>
      <c r="D7" s="47" t="s">
        <v>6</v>
      </c>
      <c r="E7" s="48"/>
      <c r="F7" s="47"/>
      <c r="G7" s="41"/>
      <c r="H7" s="42"/>
      <c r="I7" s="43"/>
      <c r="J7" s="49">
        <f t="shared" ref="J7:P7" si="0">SUBTOTAL(9,J8:J6843)</f>
        <v>106555</v>
      </c>
      <c r="K7" s="49">
        <f t="shared" si="0"/>
        <v>15637</v>
      </c>
      <c r="L7" s="49">
        <f t="shared" si="0"/>
        <v>0</v>
      </c>
      <c r="M7" s="49">
        <f t="shared" si="0"/>
        <v>0</v>
      </c>
      <c r="N7" s="49">
        <f t="shared" si="0"/>
        <v>122192</v>
      </c>
      <c r="O7" s="49">
        <f t="shared" si="0"/>
        <v>0</v>
      </c>
      <c r="P7" s="49">
        <f t="shared" si="0"/>
        <v>122192</v>
      </c>
    </row>
    <row r="8" spans="1:16" x14ac:dyDescent="0.2">
      <c r="A8" s="50">
        <v>1</v>
      </c>
      <c r="B8" s="51" t="s">
        <v>393</v>
      </c>
      <c r="C8" s="51">
        <v>2</v>
      </c>
      <c r="D8" s="52" t="s">
        <v>394</v>
      </c>
      <c r="E8" s="62">
        <v>22</v>
      </c>
      <c r="F8" s="54"/>
      <c r="G8" s="63" t="s">
        <v>49</v>
      </c>
      <c r="H8" s="57">
        <v>35</v>
      </c>
      <c r="I8" s="57" t="s">
        <v>395</v>
      </c>
      <c r="J8" s="79">
        <v>965</v>
      </c>
      <c r="K8" s="79">
        <v>109</v>
      </c>
      <c r="L8" s="60">
        <f>IF($C8=7,SUM($J8+$K8),)</f>
        <v>0</v>
      </c>
      <c r="M8" s="60">
        <f>IF($C8=5,SUM($J8+$K8),)</f>
        <v>0</v>
      </c>
      <c r="N8" s="60">
        <f>IF($C8=2,SUM($J8+$K8),)</f>
        <v>1074</v>
      </c>
      <c r="O8" s="60">
        <f>IF($C8=1,SUM($J8+$K8),)</f>
        <v>0</v>
      </c>
      <c r="P8" s="61">
        <f t="shared" ref="P8:P38" si="1">L8+M8+N8+O8</f>
        <v>1074</v>
      </c>
    </row>
    <row r="9" spans="1:16" x14ac:dyDescent="0.2">
      <c r="A9" s="50">
        <v>2</v>
      </c>
      <c r="B9" s="51" t="s">
        <v>393</v>
      </c>
      <c r="C9" s="51">
        <v>2</v>
      </c>
      <c r="D9" s="52" t="s">
        <v>396</v>
      </c>
      <c r="E9" s="53">
        <v>1</v>
      </c>
      <c r="F9" s="54"/>
      <c r="G9" s="63" t="s">
        <v>49</v>
      </c>
      <c r="H9" s="57">
        <v>34</v>
      </c>
      <c r="I9" s="57" t="s">
        <v>397</v>
      </c>
      <c r="J9" s="79">
        <v>4583</v>
      </c>
      <c r="K9" s="79">
        <v>586</v>
      </c>
      <c r="L9" s="60">
        <f>IF($C9=7,SUM($J9+$K9),)</f>
        <v>0</v>
      </c>
      <c r="M9" s="60">
        <f>IF($C9=5,SUM($J9+$K9),)</f>
        <v>0</v>
      </c>
      <c r="N9" s="60">
        <f>IF($C9=2,SUM($J9+$K9),)</f>
        <v>5169</v>
      </c>
      <c r="O9" s="60">
        <f>IF($C9=1,SUM($J9+$K9),)</f>
        <v>0</v>
      </c>
      <c r="P9" s="61">
        <f t="shared" si="1"/>
        <v>5169</v>
      </c>
    </row>
    <row r="10" spans="1:16" x14ac:dyDescent="0.2">
      <c r="A10" s="50">
        <v>3</v>
      </c>
      <c r="B10" s="51" t="s">
        <v>393</v>
      </c>
      <c r="C10" s="51">
        <v>2</v>
      </c>
      <c r="D10" s="52" t="s">
        <v>398</v>
      </c>
      <c r="E10" s="62">
        <v>62</v>
      </c>
      <c r="F10" s="54"/>
      <c r="G10" s="63"/>
      <c r="H10" s="57"/>
      <c r="I10" s="57"/>
      <c r="J10" s="79">
        <v>0</v>
      </c>
      <c r="K10" s="79">
        <v>928</v>
      </c>
      <c r="L10" s="60">
        <f>IF($C10=7,SUM($J10+$K10),)</f>
        <v>0</v>
      </c>
      <c r="M10" s="60">
        <f>IF($C10=5,SUM($J10+$K10),)</f>
        <v>0</v>
      </c>
      <c r="N10" s="60">
        <f>IF($C10=2,SUM($J10+$K10),)</f>
        <v>928</v>
      </c>
      <c r="O10" s="60">
        <f>IF($C10=1,SUM($J10+$K10),)</f>
        <v>0</v>
      </c>
      <c r="P10" s="61">
        <f t="shared" si="1"/>
        <v>928</v>
      </c>
    </row>
    <row r="11" spans="1:16" x14ac:dyDescent="0.2">
      <c r="A11" s="50">
        <v>4</v>
      </c>
      <c r="B11" s="51" t="s">
        <v>393</v>
      </c>
      <c r="C11" s="51">
        <v>2</v>
      </c>
      <c r="D11" s="52" t="s">
        <v>398</v>
      </c>
      <c r="E11" s="62">
        <v>70</v>
      </c>
      <c r="F11" s="54"/>
      <c r="G11" s="63" t="s">
        <v>49</v>
      </c>
      <c r="H11" s="57">
        <v>22</v>
      </c>
      <c r="I11" s="57">
        <v>21</v>
      </c>
      <c r="J11" s="79">
        <v>11086</v>
      </c>
      <c r="K11" s="79">
        <v>1650</v>
      </c>
      <c r="L11" s="60">
        <f>IF($C11=7,SUM($J11+$K11),)</f>
        <v>0</v>
      </c>
      <c r="M11" s="60">
        <f>IF($C11=5,SUM($J11+$K11),)</f>
        <v>0</v>
      </c>
      <c r="N11" s="60">
        <f>IF($C11=2,SUM($J11+$K11),)</f>
        <v>12736</v>
      </c>
      <c r="O11" s="60">
        <f>IF($C11=1,SUM($J11+$K11),)</f>
        <v>0</v>
      </c>
      <c r="P11" s="61">
        <f t="shared" si="1"/>
        <v>12736</v>
      </c>
    </row>
    <row r="12" spans="1:16" x14ac:dyDescent="0.2">
      <c r="A12" s="50">
        <v>5</v>
      </c>
      <c r="B12" s="51" t="s">
        <v>393</v>
      </c>
      <c r="C12" s="51">
        <v>2</v>
      </c>
      <c r="D12" s="52" t="s">
        <v>398</v>
      </c>
      <c r="E12" s="62">
        <v>80</v>
      </c>
      <c r="F12" s="54"/>
      <c r="G12" s="63" t="s">
        <v>49</v>
      </c>
      <c r="H12" s="57">
        <v>22</v>
      </c>
      <c r="I12" s="57" t="s">
        <v>399</v>
      </c>
      <c r="J12" s="79">
        <v>19358</v>
      </c>
      <c r="K12" s="79">
        <v>3499</v>
      </c>
      <c r="L12" s="60">
        <f>IF($C12=7,SUM($J12+$K12),)</f>
        <v>0</v>
      </c>
      <c r="M12" s="60">
        <f>IF($C12=5,SUM($J12+$K12),)</f>
        <v>0</v>
      </c>
      <c r="N12" s="60">
        <f>IF($C12=2,SUM($J12+$K12),)</f>
        <v>22857</v>
      </c>
      <c r="O12" s="60">
        <f>IF($C12=1,SUM($J12+$K12),)</f>
        <v>0</v>
      </c>
      <c r="P12" s="61">
        <f t="shared" si="1"/>
        <v>22857</v>
      </c>
    </row>
    <row r="13" spans="1:16" x14ac:dyDescent="0.2">
      <c r="A13" s="50">
        <v>6</v>
      </c>
      <c r="B13" s="51" t="s">
        <v>393</v>
      </c>
      <c r="C13" s="51">
        <v>2</v>
      </c>
      <c r="D13" s="52" t="s">
        <v>398</v>
      </c>
      <c r="E13" s="62">
        <v>104</v>
      </c>
      <c r="F13" s="54"/>
      <c r="G13" s="63" t="s">
        <v>49</v>
      </c>
      <c r="H13" s="57">
        <v>33</v>
      </c>
      <c r="I13" s="57" t="s">
        <v>400</v>
      </c>
      <c r="J13" s="79">
        <v>1082</v>
      </c>
      <c r="K13" s="79">
        <v>160</v>
      </c>
      <c r="L13" s="60">
        <f>IF($C13=7,SUM($J13+$K13),)</f>
        <v>0</v>
      </c>
      <c r="M13" s="60">
        <f>IF($C13=5,SUM($J13+$K13),)</f>
        <v>0</v>
      </c>
      <c r="N13" s="60">
        <f>IF($C13=2,SUM($J13+$K13),)</f>
        <v>1242</v>
      </c>
      <c r="O13" s="60">
        <f>IF($C13=1,SUM($J13+$K13),)</f>
        <v>0</v>
      </c>
      <c r="P13" s="61">
        <f t="shared" si="1"/>
        <v>1242</v>
      </c>
    </row>
    <row r="14" spans="1:16" x14ac:dyDescent="0.2">
      <c r="A14" s="50">
        <v>7</v>
      </c>
      <c r="B14" s="51" t="s">
        <v>393</v>
      </c>
      <c r="C14" s="51">
        <v>2</v>
      </c>
      <c r="D14" s="52" t="s">
        <v>401</v>
      </c>
      <c r="E14" s="62">
        <v>7</v>
      </c>
      <c r="F14" s="54"/>
      <c r="G14" s="63" t="s">
        <v>49</v>
      </c>
      <c r="H14" s="57">
        <v>22</v>
      </c>
      <c r="I14" s="113" t="s">
        <v>32</v>
      </c>
      <c r="J14" s="79">
        <v>7029</v>
      </c>
      <c r="K14" s="79">
        <v>1958</v>
      </c>
      <c r="L14" s="60">
        <f>IF($C14=7,SUM($J14+$K14),)</f>
        <v>0</v>
      </c>
      <c r="M14" s="60">
        <f>IF($C14=5,SUM($J14+$K14),)</f>
        <v>0</v>
      </c>
      <c r="N14" s="60">
        <f>IF($C14=2,SUM($J14+$K14),)</f>
        <v>8987</v>
      </c>
      <c r="O14" s="60">
        <f>IF($C14=1,SUM($J14+$K14),)</f>
        <v>0</v>
      </c>
      <c r="P14" s="61">
        <f t="shared" si="1"/>
        <v>8987</v>
      </c>
    </row>
    <row r="15" spans="1:16" x14ac:dyDescent="0.2">
      <c r="A15" s="50">
        <v>8</v>
      </c>
      <c r="B15" s="51" t="s">
        <v>393</v>
      </c>
      <c r="C15" s="51">
        <v>2</v>
      </c>
      <c r="D15" s="52" t="s">
        <v>401</v>
      </c>
      <c r="E15" s="62">
        <v>16</v>
      </c>
      <c r="F15" s="54"/>
      <c r="G15" s="63" t="s">
        <v>49</v>
      </c>
      <c r="H15" s="57">
        <v>22</v>
      </c>
      <c r="I15" s="57" t="s">
        <v>402</v>
      </c>
      <c r="J15" s="79">
        <v>1330</v>
      </c>
      <c r="K15" s="79">
        <v>969</v>
      </c>
      <c r="L15" s="60">
        <f>IF($C15=7,SUM($J15+$K15),)</f>
        <v>0</v>
      </c>
      <c r="M15" s="60">
        <f>IF($C15=5,SUM($J15+$K15),)</f>
        <v>0</v>
      </c>
      <c r="N15" s="60">
        <f>IF($C15=2,SUM($J15+$K15),)</f>
        <v>2299</v>
      </c>
      <c r="O15" s="60">
        <f>IF($C15=1,SUM($J15+$K15),)</f>
        <v>0</v>
      </c>
      <c r="P15" s="61">
        <f t="shared" si="1"/>
        <v>2299</v>
      </c>
    </row>
    <row r="16" spans="1:16" x14ac:dyDescent="0.2">
      <c r="A16" s="50">
        <v>9</v>
      </c>
      <c r="B16" s="51" t="s">
        <v>393</v>
      </c>
      <c r="C16" s="51">
        <v>2</v>
      </c>
      <c r="D16" s="52" t="s">
        <v>403</v>
      </c>
      <c r="E16" s="62">
        <v>10</v>
      </c>
      <c r="F16" s="54"/>
      <c r="G16" s="63" t="s">
        <v>49</v>
      </c>
      <c r="H16" s="57">
        <v>22</v>
      </c>
      <c r="I16" s="57" t="s">
        <v>404</v>
      </c>
      <c r="J16" s="79">
        <v>2781</v>
      </c>
      <c r="K16" s="79">
        <v>618</v>
      </c>
      <c r="L16" s="60">
        <f>IF($C16=7,SUM($J16+$K16),)</f>
        <v>0</v>
      </c>
      <c r="M16" s="60">
        <f>IF($C16=5,SUM($J16+$K16),)</f>
        <v>0</v>
      </c>
      <c r="N16" s="60">
        <f>IF($C16=2,SUM($J16+$K16),)</f>
        <v>3399</v>
      </c>
      <c r="O16" s="60">
        <f>IF($C16=1,SUM($J16+$K16),)</f>
        <v>0</v>
      </c>
      <c r="P16" s="61">
        <f t="shared" si="1"/>
        <v>3399</v>
      </c>
    </row>
    <row r="17" spans="1:16" x14ac:dyDescent="0.2">
      <c r="A17" s="50">
        <v>10</v>
      </c>
      <c r="B17" s="51" t="s">
        <v>393</v>
      </c>
      <c r="C17" s="51">
        <v>2</v>
      </c>
      <c r="D17" s="52" t="s">
        <v>403</v>
      </c>
      <c r="E17" s="62">
        <v>68</v>
      </c>
      <c r="F17" s="54"/>
      <c r="G17" s="63" t="s">
        <v>49</v>
      </c>
      <c r="H17" s="57">
        <v>33</v>
      </c>
      <c r="I17" s="57">
        <v>3</v>
      </c>
      <c r="J17" s="79">
        <v>207</v>
      </c>
      <c r="K17" s="79">
        <v>0</v>
      </c>
      <c r="L17" s="60">
        <f>IF($C17=7,SUM($J17+$K17),)</f>
        <v>0</v>
      </c>
      <c r="M17" s="60">
        <f>IF($C17=5,SUM($J17+$K17),)</f>
        <v>0</v>
      </c>
      <c r="N17" s="60">
        <f>IF($C17=2,SUM($J17+$K17),)</f>
        <v>207</v>
      </c>
      <c r="O17" s="60">
        <f>IF($C17=1,SUM($J17+$K17),)</f>
        <v>0</v>
      </c>
      <c r="P17" s="61">
        <f t="shared" si="1"/>
        <v>207</v>
      </c>
    </row>
    <row r="18" spans="1:16" x14ac:dyDescent="0.2">
      <c r="A18" s="50">
        <v>11</v>
      </c>
      <c r="B18" s="51" t="s">
        <v>393</v>
      </c>
      <c r="C18" s="51">
        <v>2</v>
      </c>
      <c r="D18" s="52" t="s">
        <v>405</v>
      </c>
      <c r="E18" s="62">
        <v>11</v>
      </c>
      <c r="F18" s="54"/>
      <c r="G18" s="63" t="s">
        <v>49</v>
      </c>
      <c r="H18" s="57">
        <v>33</v>
      </c>
      <c r="I18" s="57">
        <v>37</v>
      </c>
      <c r="J18" s="79">
        <v>2328</v>
      </c>
      <c r="K18" s="79">
        <v>570</v>
      </c>
      <c r="L18" s="60">
        <f>IF($C18=7,SUM($J18+$K18),)</f>
        <v>0</v>
      </c>
      <c r="M18" s="60">
        <f>IF($C18=5,SUM($J18+$K18),)</f>
        <v>0</v>
      </c>
      <c r="N18" s="60">
        <f>IF($C18=2,SUM($J18+$K18),)</f>
        <v>2898</v>
      </c>
      <c r="O18" s="60">
        <f>IF($C18=1,SUM($J18+$K18),)</f>
        <v>0</v>
      </c>
      <c r="P18" s="61">
        <f t="shared" si="1"/>
        <v>2898</v>
      </c>
    </row>
    <row r="19" spans="1:16" x14ac:dyDescent="0.2">
      <c r="A19" s="50">
        <v>12</v>
      </c>
      <c r="B19" s="51" t="s">
        <v>393</v>
      </c>
      <c r="C19" s="51">
        <v>2</v>
      </c>
      <c r="D19" s="108" t="s">
        <v>406</v>
      </c>
      <c r="E19" s="59">
        <v>22</v>
      </c>
      <c r="F19" s="63" t="s">
        <v>8</v>
      </c>
      <c r="G19" s="63" t="s">
        <v>49</v>
      </c>
      <c r="H19" s="57">
        <v>14</v>
      </c>
      <c r="I19" s="57">
        <v>38</v>
      </c>
      <c r="J19" s="79">
        <v>613</v>
      </c>
      <c r="K19" s="109">
        <v>92</v>
      </c>
      <c r="L19" s="60">
        <f>IF($C19=7,SUM($J19+$K19),)</f>
        <v>0</v>
      </c>
      <c r="M19" s="60">
        <f>IF($C19=5,SUM($J19+$K19),)</f>
        <v>0</v>
      </c>
      <c r="N19" s="60">
        <f>IF($C19=2,SUM($J19+$K19),)</f>
        <v>705</v>
      </c>
      <c r="O19" s="60">
        <f>IF($C19=1,SUM($J19+$K19),)</f>
        <v>0</v>
      </c>
      <c r="P19" s="61">
        <f t="shared" si="1"/>
        <v>705</v>
      </c>
    </row>
    <row r="20" spans="1:16" x14ac:dyDescent="0.2">
      <c r="A20" s="50">
        <v>13</v>
      </c>
      <c r="B20" s="51" t="s">
        <v>393</v>
      </c>
      <c r="C20" s="51">
        <v>2</v>
      </c>
      <c r="D20" s="52" t="s">
        <v>406</v>
      </c>
      <c r="E20" s="59">
        <v>24</v>
      </c>
      <c r="F20" s="63"/>
      <c r="G20" s="63" t="s">
        <v>49</v>
      </c>
      <c r="H20" s="57">
        <v>14</v>
      </c>
      <c r="I20" s="57">
        <v>37</v>
      </c>
      <c r="J20" s="79">
        <v>730</v>
      </c>
      <c r="K20" s="109">
        <v>56</v>
      </c>
      <c r="L20" s="60">
        <f>IF($C20=7,SUM($J20+$K20),)</f>
        <v>0</v>
      </c>
      <c r="M20" s="60">
        <f>IF($C20=5,SUM($J20+$K20),)</f>
        <v>0</v>
      </c>
      <c r="N20" s="60">
        <f>IF($C20=2,SUM($J20+$K20),)</f>
        <v>786</v>
      </c>
      <c r="O20" s="60">
        <f>IF($C20=1,SUM($J20+$K20),)</f>
        <v>0</v>
      </c>
      <c r="P20" s="61">
        <f t="shared" si="1"/>
        <v>786</v>
      </c>
    </row>
    <row r="21" spans="1:16" x14ac:dyDescent="0.2">
      <c r="A21" s="50">
        <v>14</v>
      </c>
      <c r="B21" s="51" t="s">
        <v>393</v>
      </c>
      <c r="C21" s="51">
        <v>2</v>
      </c>
      <c r="D21" s="52" t="s">
        <v>407</v>
      </c>
      <c r="E21" s="62">
        <v>6</v>
      </c>
      <c r="F21" s="54"/>
      <c r="G21" s="63" t="s">
        <v>49</v>
      </c>
      <c r="H21" s="57">
        <v>33</v>
      </c>
      <c r="I21" s="57" t="s">
        <v>408</v>
      </c>
      <c r="J21" s="79">
        <v>3319</v>
      </c>
      <c r="K21" s="79">
        <v>119</v>
      </c>
      <c r="L21" s="60">
        <f>IF($C21=7,SUM($J21+$K21),)</f>
        <v>0</v>
      </c>
      <c r="M21" s="60">
        <f>IF($C21=5,SUM($J21+$K21),)</f>
        <v>0</v>
      </c>
      <c r="N21" s="60">
        <f>IF($C21=2,SUM($J21+$K21),)</f>
        <v>3438</v>
      </c>
      <c r="O21" s="60">
        <f>IF($C21=1,SUM($J21+$K21),)</f>
        <v>0</v>
      </c>
      <c r="P21" s="61">
        <f t="shared" si="1"/>
        <v>3438</v>
      </c>
    </row>
    <row r="22" spans="1:16" x14ac:dyDescent="0.2">
      <c r="A22" s="50">
        <v>15</v>
      </c>
      <c r="B22" s="51" t="s">
        <v>393</v>
      </c>
      <c r="C22" s="51">
        <v>2</v>
      </c>
      <c r="D22" s="52" t="s">
        <v>407</v>
      </c>
      <c r="E22" s="62">
        <v>9</v>
      </c>
      <c r="F22" s="52" t="s">
        <v>8</v>
      </c>
      <c r="G22" s="63" t="s">
        <v>49</v>
      </c>
      <c r="H22" s="57">
        <v>33</v>
      </c>
      <c r="I22" s="57" t="s">
        <v>409</v>
      </c>
      <c r="J22" s="79">
        <v>305</v>
      </c>
      <c r="K22" s="79">
        <v>58</v>
      </c>
      <c r="L22" s="60">
        <f>IF($C22=7,SUM($J22+$K22),)</f>
        <v>0</v>
      </c>
      <c r="M22" s="60">
        <f>IF($C22=5,SUM($J22+$K22),)</f>
        <v>0</v>
      </c>
      <c r="N22" s="60">
        <f>IF($C22=2,SUM($J22+$K22),)</f>
        <v>363</v>
      </c>
      <c r="O22" s="60">
        <f>IF($C22=1,SUM($J22+$K22),)</f>
        <v>0</v>
      </c>
      <c r="P22" s="61">
        <f t="shared" si="1"/>
        <v>363</v>
      </c>
    </row>
    <row r="23" spans="1:16" x14ac:dyDescent="0.2">
      <c r="A23" s="50">
        <v>16</v>
      </c>
      <c r="B23" s="51" t="s">
        <v>393</v>
      </c>
      <c r="C23" s="51">
        <v>2</v>
      </c>
      <c r="D23" s="52" t="s">
        <v>407</v>
      </c>
      <c r="E23" s="62">
        <v>9</v>
      </c>
      <c r="F23" s="52" t="s">
        <v>10</v>
      </c>
      <c r="G23" s="63" t="s">
        <v>49</v>
      </c>
      <c r="H23" s="57">
        <v>33</v>
      </c>
      <c r="I23" s="57" t="s">
        <v>410</v>
      </c>
      <c r="J23" s="79">
        <v>1284</v>
      </c>
      <c r="K23" s="79">
        <v>0</v>
      </c>
      <c r="L23" s="60">
        <f>IF($C23=7,SUM($J23+$K23),)</f>
        <v>0</v>
      </c>
      <c r="M23" s="60">
        <f>IF($C23=5,SUM($J23+$K23),)</f>
        <v>0</v>
      </c>
      <c r="N23" s="60">
        <f>IF($C23=2,SUM($J23+$K23),)</f>
        <v>1284</v>
      </c>
      <c r="O23" s="60">
        <f>IF($C23=1,SUM($J23+$K23),)</f>
        <v>0</v>
      </c>
      <c r="P23" s="61">
        <f t="shared" si="1"/>
        <v>1284</v>
      </c>
    </row>
    <row r="24" spans="1:16" x14ac:dyDescent="0.2">
      <c r="A24" s="50">
        <v>17</v>
      </c>
      <c r="B24" s="51" t="s">
        <v>393</v>
      </c>
      <c r="C24" s="51">
        <v>2</v>
      </c>
      <c r="D24" s="63" t="s">
        <v>411</v>
      </c>
      <c r="E24" s="57" t="s">
        <v>10</v>
      </c>
      <c r="F24" s="52"/>
      <c r="G24" s="63" t="s">
        <v>49</v>
      </c>
      <c r="H24" s="57">
        <v>43</v>
      </c>
      <c r="I24" s="57" t="s">
        <v>412</v>
      </c>
      <c r="J24" s="79">
        <v>3984</v>
      </c>
      <c r="K24" s="79">
        <v>1061</v>
      </c>
      <c r="L24" s="60">
        <f>IF($C24=7,SUM($J24+$K24),)</f>
        <v>0</v>
      </c>
      <c r="M24" s="60">
        <f>IF($C24=5,SUM($J24+$K24),)</f>
        <v>0</v>
      </c>
      <c r="N24" s="60">
        <f>IF($C24=2,SUM($J24+$K24),)</f>
        <v>5045</v>
      </c>
      <c r="O24" s="60">
        <f>IF($C24=1,SUM($J24+$K24),)</f>
        <v>0</v>
      </c>
      <c r="P24" s="61">
        <f t="shared" si="1"/>
        <v>5045</v>
      </c>
    </row>
    <row r="25" spans="1:16" x14ac:dyDescent="0.2">
      <c r="A25" s="50">
        <v>18</v>
      </c>
      <c r="B25" s="51" t="s">
        <v>393</v>
      </c>
      <c r="C25" s="51">
        <v>2</v>
      </c>
      <c r="D25" s="52" t="s">
        <v>413</v>
      </c>
      <c r="E25" s="62">
        <v>97</v>
      </c>
      <c r="F25" s="54"/>
      <c r="G25" s="63" t="s">
        <v>49</v>
      </c>
      <c r="H25" s="57">
        <v>35</v>
      </c>
      <c r="I25" s="57" t="s">
        <v>414</v>
      </c>
      <c r="J25" s="79">
        <v>32868</v>
      </c>
      <c r="K25" s="79">
        <v>1721</v>
      </c>
      <c r="L25" s="60">
        <f>IF($C25=7,SUM($J25+$K25),)</f>
        <v>0</v>
      </c>
      <c r="M25" s="60">
        <f>IF($C25=5,SUM($J25+$K25),)</f>
        <v>0</v>
      </c>
      <c r="N25" s="60">
        <f>IF($C25=2,SUM($J25+$K25),)</f>
        <v>34589</v>
      </c>
      <c r="O25" s="60">
        <f>IF($C25=1,SUM($J25+$K25),)</f>
        <v>0</v>
      </c>
      <c r="P25" s="61">
        <f t="shared" si="1"/>
        <v>34589</v>
      </c>
    </row>
    <row r="26" spans="1:16" x14ac:dyDescent="0.2">
      <c r="A26" s="50">
        <v>19</v>
      </c>
      <c r="B26" s="51" t="s">
        <v>393</v>
      </c>
      <c r="C26" s="51">
        <v>2</v>
      </c>
      <c r="D26" s="52" t="s">
        <v>415</v>
      </c>
      <c r="E26" s="59">
        <v>2</v>
      </c>
      <c r="F26" s="54"/>
      <c r="G26" s="63" t="s">
        <v>49</v>
      </c>
      <c r="H26" s="57">
        <v>35</v>
      </c>
      <c r="I26" s="57" t="s">
        <v>416</v>
      </c>
      <c r="J26" s="79">
        <v>541</v>
      </c>
      <c r="K26" s="79">
        <v>447</v>
      </c>
      <c r="L26" s="60">
        <f>IF($C26=7,SUM($J26+$K26),)</f>
        <v>0</v>
      </c>
      <c r="M26" s="60">
        <f>IF($C26=5,SUM($J26+$K26),)</f>
        <v>0</v>
      </c>
      <c r="N26" s="60">
        <f>IF($C26=2,SUM($J26+$K26),)</f>
        <v>988</v>
      </c>
      <c r="O26" s="60">
        <f>IF($C26=1,SUM($J26+$K26),)</f>
        <v>0</v>
      </c>
      <c r="P26" s="61">
        <f t="shared" si="1"/>
        <v>988</v>
      </c>
    </row>
    <row r="27" spans="1:16" x14ac:dyDescent="0.2">
      <c r="A27" s="50">
        <v>20</v>
      </c>
      <c r="B27" s="51" t="s">
        <v>393</v>
      </c>
      <c r="C27" s="51">
        <v>2</v>
      </c>
      <c r="D27" s="52" t="s">
        <v>415</v>
      </c>
      <c r="E27" s="62">
        <v>8</v>
      </c>
      <c r="F27" s="54"/>
      <c r="G27" s="63" t="s">
        <v>49</v>
      </c>
      <c r="H27" s="57">
        <v>36</v>
      </c>
      <c r="I27" s="57" t="s">
        <v>417</v>
      </c>
      <c r="J27" s="79">
        <v>1068</v>
      </c>
      <c r="K27" s="79">
        <v>154</v>
      </c>
      <c r="L27" s="60">
        <f>IF($C27=7,SUM($J27+$K27),)</f>
        <v>0</v>
      </c>
      <c r="M27" s="60">
        <f>IF($C27=5,SUM($J27+$K27),)</f>
        <v>0</v>
      </c>
      <c r="N27" s="60">
        <f>IF($C27=2,SUM($J27+$K27),)</f>
        <v>1222</v>
      </c>
      <c r="O27" s="60">
        <f>IF($C27=1,SUM($J27+$K27),)</f>
        <v>0</v>
      </c>
      <c r="P27" s="61">
        <f t="shared" si="1"/>
        <v>1222</v>
      </c>
    </row>
    <row r="28" spans="1:16" x14ac:dyDescent="0.2">
      <c r="A28" s="50">
        <v>21</v>
      </c>
      <c r="B28" s="51" t="s">
        <v>393</v>
      </c>
      <c r="C28" s="51">
        <v>2</v>
      </c>
      <c r="D28" s="52" t="s">
        <v>415</v>
      </c>
      <c r="E28" s="62">
        <v>11</v>
      </c>
      <c r="F28" s="54"/>
      <c r="G28" s="63" t="s">
        <v>49</v>
      </c>
      <c r="H28" s="57">
        <v>34</v>
      </c>
      <c r="I28" s="57" t="s">
        <v>418</v>
      </c>
      <c r="J28" s="79">
        <v>933</v>
      </c>
      <c r="K28" s="79">
        <v>297</v>
      </c>
      <c r="L28" s="60">
        <f>IF($C28=7,SUM($J28+$K28),)</f>
        <v>0</v>
      </c>
      <c r="M28" s="60">
        <f>IF($C28=5,SUM($J28+$K28),)</f>
        <v>0</v>
      </c>
      <c r="N28" s="60">
        <f>IF($C28=2,SUM($J28+$K28),)</f>
        <v>1230</v>
      </c>
      <c r="O28" s="60">
        <f>IF($C28=1,SUM($J28+$K28),)</f>
        <v>0</v>
      </c>
      <c r="P28" s="61">
        <f t="shared" si="1"/>
        <v>1230</v>
      </c>
    </row>
    <row r="29" spans="1:16" x14ac:dyDescent="0.2">
      <c r="A29" s="50">
        <v>22</v>
      </c>
      <c r="B29" s="51" t="s">
        <v>393</v>
      </c>
      <c r="C29" s="51">
        <v>2</v>
      </c>
      <c r="D29" s="52" t="s">
        <v>419</v>
      </c>
      <c r="E29" s="62">
        <v>3</v>
      </c>
      <c r="F29" s="52" t="s">
        <v>420</v>
      </c>
      <c r="G29" s="63" t="s">
        <v>49</v>
      </c>
      <c r="H29" s="57">
        <v>34</v>
      </c>
      <c r="I29" s="57" t="s">
        <v>421</v>
      </c>
      <c r="J29" s="79">
        <v>1411</v>
      </c>
      <c r="K29" s="79">
        <v>0</v>
      </c>
      <c r="L29" s="60">
        <f>IF($C29=7,SUM($J29+$K29),)</f>
        <v>0</v>
      </c>
      <c r="M29" s="60">
        <f>IF($C29=5,SUM($J29+$K29),)</f>
        <v>0</v>
      </c>
      <c r="N29" s="60">
        <f>IF($C29=2,SUM($J29+$K29),)</f>
        <v>1411</v>
      </c>
      <c r="O29" s="60">
        <f>IF($C29=1,SUM($J29+$K29),)</f>
        <v>0</v>
      </c>
      <c r="P29" s="61">
        <f t="shared" si="1"/>
        <v>1411</v>
      </c>
    </row>
    <row r="30" spans="1:16" x14ac:dyDescent="0.2">
      <c r="A30" s="50">
        <v>23</v>
      </c>
      <c r="B30" s="51" t="s">
        <v>393</v>
      </c>
      <c r="C30" s="51">
        <v>2</v>
      </c>
      <c r="D30" s="52" t="s">
        <v>422</v>
      </c>
      <c r="E30" s="59"/>
      <c r="F30" s="54"/>
      <c r="G30" s="63" t="s">
        <v>49</v>
      </c>
      <c r="H30" s="57">
        <v>24</v>
      </c>
      <c r="I30" s="57" t="s">
        <v>423</v>
      </c>
      <c r="J30" s="79">
        <v>1022</v>
      </c>
      <c r="K30" s="79"/>
      <c r="L30" s="60">
        <f>IF($C30=7,SUM($J30+$K30),)</f>
        <v>0</v>
      </c>
      <c r="M30" s="60">
        <f>IF($C30=5,SUM($J30+$K30),)</f>
        <v>0</v>
      </c>
      <c r="N30" s="60">
        <f>IF($C30=2,SUM($J30+$K30),)</f>
        <v>1022</v>
      </c>
      <c r="O30" s="60">
        <f>IF($C30=1,SUM($J30+$K30),)</f>
        <v>0</v>
      </c>
      <c r="P30" s="82">
        <f t="shared" si="1"/>
        <v>1022</v>
      </c>
    </row>
    <row r="31" spans="1:16" x14ac:dyDescent="0.2">
      <c r="A31" s="50">
        <v>24</v>
      </c>
      <c r="B31" s="51" t="s">
        <v>393</v>
      </c>
      <c r="C31" s="51">
        <v>2</v>
      </c>
      <c r="D31" s="52" t="s">
        <v>424</v>
      </c>
      <c r="E31" s="62">
        <v>18</v>
      </c>
      <c r="F31" s="54"/>
      <c r="G31" s="63" t="s">
        <v>49</v>
      </c>
      <c r="H31" s="57">
        <v>43</v>
      </c>
      <c r="I31" s="57" t="s">
        <v>425</v>
      </c>
      <c r="J31" s="79">
        <v>410</v>
      </c>
      <c r="K31" s="79">
        <v>0</v>
      </c>
      <c r="L31" s="60">
        <f>IF($C31=7,SUM($J31+$K31),)</f>
        <v>0</v>
      </c>
      <c r="M31" s="60">
        <f>IF($C31=5,SUM($J31+$K31),)</f>
        <v>0</v>
      </c>
      <c r="N31" s="60">
        <f>IF($C31=2,SUM($J31+$K31),)</f>
        <v>410</v>
      </c>
      <c r="O31" s="60">
        <f>IF($C31=1,SUM($J31+$K31),)</f>
        <v>0</v>
      </c>
      <c r="P31" s="61">
        <f t="shared" si="1"/>
        <v>410</v>
      </c>
    </row>
    <row r="32" spans="1:16" x14ac:dyDescent="0.2">
      <c r="A32" s="50">
        <v>25</v>
      </c>
      <c r="B32" s="51" t="s">
        <v>393</v>
      </c>
      <c r="C32" s="51">
        <v>2</v>
      </c>
      <c r="D32" s="52" t="s">
        <v>426</v>
      </c>
      <c r="E32" s="62"/>
      <c r="F32" s="54"/>
      <c r="G32" s="52" t="s">
        <v>49</v>
      </c>
      <c r="H32" s="57">
        <v>14</v>
      </c>
      <c r="I32" s="69" t="s">
        <v>36</v>
      </c>
      <c r="J32" s="79">
        <v>58</v>
      </c>
      <c r="K32" s="103">
        <v>24</v>
      </c>
      <c r="L32" s="60">
        <v>0</v>
      </c>
      <c r="M32" s="60">
        <v>0</v>
      </c>
      <c r="N32" s="60">
        <f>IF($C32=2,SUM($J32+$K32),)</f>
        <v>82</v>
      </c>
      <c r="O32" s="60">
        <f>IF($C32=1,SUM($J32+$K32),)</f>
        <v>0</v>
      </c>
      <c r="P32" s="61">
        <f t="shared" si="1"/>
        <v>82</v>
      </c>
    </row>
    <row r="33" spans="1:16" x14ac:dyDescent="0.2">
      <c r="A33" s="50">
        <v>26</v>
      </c>
      <c r="B33" s="51" t="s">
        <v>393</v>
      </c>
      <c r="C33" s="51">
        <v>2</v>
      </c>
      <c r="D33" s="52" t="s">
        <v>427</v>
      </c>
      <c r="E33" s="62">
        <v>44</v>
      </c>
      <c r="F33" s="54"/>
      <c r="G33" s="52" t="s">
        <v>49</v>
      </c>
      <c r="H33" s="57">
        <v>22</v>
      </c>
      <c r="I33" s="69" t="s">
        <v>428</v>
      </c>
      <c r="J33" s="79">
        <v>113</v>
      </c>
      <c r="K33" s="103">
        <v>28</v>
      </c>
      <c r="L33" s="60">
        <f>IF($C33=7,SUM($J33+$K33),)</f>
        <v>0</v>
      </c>
      <c r="M33" s="60">
        <f>IF($C33=5,SUM($J33+$K33),)</f>
        <v>0</v>
      </c>
      <c r="N33" s="60">
        <f>IF($C33=2,SUM($J33+$K33),)</f>
        <v>141</v>
      </c>
      <c r="O33" s="60">
        <f>IF($C33=1,SUM($J33+$K33),)</f>
        <v>0</v>
      </c>
      <c r="P33" s="82">
        <f t="shared" si="1"/>
        <v>141</v>
      </c>
    </row>
    <row r="34" spans="1:16" x14ac:dyDescent="0.2">
      <c r="A34" s="50">
        <v>27</v>
      </c>
      <c r="B34" s="51" t="s">
        <v>393</v>
      </c>
      <c r="C34" s="51">
        <v>2</v>
      </c>
      <c r="D34" s="52" t="s">
        <v>429</v>
      </c>
      <c r="E34" s="62">
        <v>31</v>
      </c>
      <c r="F34" s="54"/>
      <c r="G34" s="63" t="s">
        <v>49</v>
      </c>
      <c r="H34" s="57">
        <v>35</v>
      </c>
      <c r="I34" s="57">
        <v>33</v>
      </c>
      <c r="J34" s="79">
        <v>683</v>
      </c>
      <c r="K34" s="79">
        <v>48</v>
      </c>
      <c r="L34" s="60">
        <f>IF($C34=7,SUM($J34+$K34),)</f>
        <v>0</v>
      </c>
      <c r="M34" s="60">
        <f>IF($C34=5,SUM($J34+$K34),)</f>
        <v>0</v>
      </c>
      <c r="N34" s="60">
        <f>IF($C34=2,SUM($J34+$K34),)</f>
        <v>731</v>
      </c>
      <c r="O34" s="60">
        <f>IF($C34=1,SUM($J34+$K34),)</f>
        <v>0</v>
      </c>
      <c r="P34" s="61">
        <f t="shared" si="1"/>
        <v>731</v>
      </c>
    </row>
    <row r="35" spans="1:16" x14ac:dyDescent="0.2">
      <c r="A35" s="50">
        <v>28</v>
      </c>
      <c r="B35" s="51" t="s">
        <v>393</v>
      </c>
      <c r="C35" s="51">
        <v>2</v>
      </c>
      <c r="D35" s="52" t="s">
        <v>430</v>
      </c>
      <c r="E35" s="53">
        <v>1</v>
      </c>
      <c r="F35" s="54"/>
      <c r="G35" s="63" t="s">
        <v>49</v>
      </c>
      <c r="H35" s="57">
        <v>24</v>
      </c>
      <c r="I35" s="57">
        <v>3</v>
      </c>
      <c r="J35" s="79">
        <v>447</v>
      </c>
      <c r="K35" s="79">
        <v>275</v>
      </c>
      <c r="L35" s="60">
        <f>IF($C35=7,SUM($J35+$K35),)</f>
        <v>0</v>
      </c>
      <c r="M35" s="60">
        <f>IF($C35=5,SUM($J35+$K35),)</f>
        <v>0</v>
      </c>
      <c r="N35" s="60">
        <f>IF($C35=2,SUM($J35+$K35),)</f>
        <v>722</v>
      </c>
      <c r="O35" s="60">
        <f>IF($C35=1,SUM($J35+$K35),)</f>
        <v>0</v>
      </c>
      <c r="P35" s="61">
        <f t="shared" si="1"/>
        <v>722</v>
      </c>
    </row>
    <row r="36" spans="1:16" x14ac:dyDescent="0.2">
      <c r="A36" s="50">
        <v>29</v>
      </c>
      <c r="B36" s="51" t="s">
        <v>393</v>
      </c>
      <c r="C36" s="51">
        <v>2</v>
      </c>
      <c r="D36" s="52" t="s">
        <v>431</v>
      </c>
      <c r="E36" s="62">
        <v>81</v>
      </c>
      <c r="F36" s="54"/>
      <c r="G36" s="63" t="s">
        <v>49</v>
      </c>
      <c r="H36" s="57">
        <v>34</v>
      </c>
      <c r="I36" s="57" t="s">
        <v>432</v>
      </c>
      <c r="J36" s="79">
        <v>2693</v>
      </c>
      <c r="K36" s="79">
        <v>0</v>
      </c>
      <c r="L36" s="60">
        <f>IF($C36=7,SUM($J36+$K36),)</f>
        <v>0</v>
      </c>
      <c r="M36" s="60">
        <f>IF($C36=5,SUM($J36+$K36),)</f>
        <v>0</v>
      </c>
      <c r="N36" s="60">
        <f>IF($C36=2,SUM($J36+$K36),)</f>
        <v>2693</v>
      </c>
      <c r="O36" s="60">
        <f>IF($C36=1,SUM($J36+$K36),)</f>
        <v>0</v>
      </c>
      <c r="P36" s="61">
        <f t="shared" si="1"/>
        <v>2693</v>
      </c>
    </row>
    <row r="37" spans="1:16" x14ac:dyDescent="0.2">
      <c r="A37" s="50">
        <v>30</v>
      </c>
      <c r="B37" s="51" t="s">
        <v>393</v>
      </c>
      <c r="C37" s="51">
        <v>2</v>
      </c>
      <c r="D37" s="52" t="s">
        <v>433</v>
      </c>
      <c r="E37" s="62">
        <v>45</v>
      </c>
      <c r="F37" s="54"/>
      <c r="G37" s="63" t="s">
        <v>49</v>
      </c>
      <c r="H37" s="57">
        <v>14</v>
      </c>
      <c r="I37" s="57" t="s">
        <v>434</v>
      </c>
      <c r="J37" s="79">
        <v>2150</v>
      </c>
      <c r="K37" s="79">
        <v>210</v>
      </c>
      <c r="L37" s="60">
        <f>IF($C37=7,SUM($J37+$K37),)</f>
        <v>0</v>
      </c>
      <c r="M37" s="60">
        <f>IF($C37=5,SUM($J37+$K37),)</f>
        <v>0</v>
      </c>
      <c r="N37" s="60">
        <f>IF($C37=2,SUM($J37+$K37),)</f>
        <v>2360</v>
      </c>
      <c r="O37" s="60">
        <f>IF($C37=1,SUM($J37+$K37),)</f>
        <v>0</v>
      </c>
      <c r="P37" s="61">
        <f t="shared" si="1"/>
        <v>2360</v>
      </c>
    </row>
    <row r="38" spans="1:16" x14ac:dyDescent="0.2">
      <c r="A38" s="50">
        <v>31</v>
      </c>
      <c r="B38" s="51" t="s">
        <v>393</v>
      </c>
      <c r="C38" s="51">
        <v>2</v>
      </c>
      <c r="D38" s="52" t="s">
        <v>433</v>
      </c>
      <c r="E38" s="62">
        <v>61</v>
      </c>
      <c r="F38" s="54"/>
      <c r="G38" s="63" t="s">
        <v>49</v>
      </c>
      <c r="H38" s="57">
        <v>14</v>
      </c>
      <c r="I38" s="57">
        <v>20</v>
      </c>
      <c r="J38" s="79">
        <v>1174</v>
      </c>
      <c r="K38" s="79"/>
      <c r="L38" s="60">
        <f>IF($C38=7,SUM($J38+$K38),)</f>
        <v>0</v>
      </c>
      <c r="M38" s="60">
        <f>IF($C38=5,SUM($J38+$K38),)</f>
        <v>0</v>
      </c>
      <c r="N38" s="60">
        <f>IF($C38=2,SUM($J38+$K38),)</f>
        <v>1174</v>
      </c>
      <c r="O38" s="60">
        <f>IF($C38=1,SUM($J38+$K38),)</f>
        <v>0</v>
      </c>
      <c r="P38" s="61">
        <f t="shared" si="1"/>
        <v>1174</v>
      </c>
    </row>
  </sheetData>
  <mergeCells count="2">
    <mergeCell ref="O1:P1"/>
    <mergeCell ref="E5:F5"/>
  </mergeCells>
  <conditionalFormatting sqref="P8:P38">
    <cfRule type="cellIs" dxfId="8" priority="1" operator="greaterThan">
      <formula>8000</formula>
    </cfRule>
    <cfRule type="cellIs" dxfId="7" priority="2" operator="between">
      <formula>1000</formula>
      <formula>8001</formula>
    </cfRule>
    <cfRule type="cellIs" dxfId="6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&amp;CStrona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46"/>
  <sheetViews>
    <sheetView tabSelected="1" view="pageLayout" zoomScaleNormal="130" workbookViewId="0">
      <selection activeCell="Q7" sqref="Q7"/>
    </sheetView>
  </sheetViews>
  <sheetFormatPr defaultRowHeight="12.75" x14ac:dyDescent="0.2"/>
  <cols>
    <col min="1" max="1" width="4.28515625" style="6" customWidth="1"/>
    <col min="2" max="2" width="7.42578125" customWidth="1"/>
    <col min="4" max="4" width="13.85546875" customWidth="1"/>
    <col min="5" max="5" width="4.140625" customWidth="1"/>
    <col min="6" max="6" width="4.42578125" customWidth="1"/>
    <col min="8" max="8" width="7.7109375" customWidth="1"/>
    <col min="9" max="9" width="9.140625" style="8"/>
  </cols>
  <sheetData>
    <row r="1" spans="1:16" x14ac:dyDescent="0.2">
      <c r="A1" s="1"/>
      <c r="B1" s="4"/>
      <c r="C1" s="4"/>
      <c r="D1" s="4"/>
      <c r="E1" s="4"/>
      <c r="F1" s="4"/>
      <c r="G1" s="4"/>
      <c r="H1" s="1"/>
      <c r="I1" s="7"/>
      <c r="J1" s="3"/>
      <c r="O1" s="24" t="s">
        <v>580</v>
      </c>
      <c r="P1" s="24"/>
    </row>
    <row r="2" spans="1:16" x14ac:dyDescent="0.2">
      <c r="A2" s="1"/>
      <c r="B2" s="4"/>
      <c r="C2" s="4"/>
      <c r="D2" s="4"/>
      <c r="E2" s="4"/>
      <c r="F2" s="4"/>
      <c r="G2" s="4"/>
      <c r="H2" s="1"/>
      <c r="I2" s="7"/>
      <c r="J2" s="2"/>
      <c r="K2" s="4"/>
      <c r="L2" s="5"/>
    </row>
    <row r="3" spans="1:16" x14ac:dyDescent="0.2">
      <c r="H3" s="75" t="s">
        <v>574</v>
      </c>
      <c r="I3"/>
    </row>
    <row r="4" spans="1:16" x14ac:dyDescent="0.2">
      <c r="A4" s="1"/>
      <c r="B4" s="4"/>
      <c r="C4" s="4"/>
      <c r="D4" s="4"/>
      <c r="E4" s="4"/>
      <c r="F4" s="4"/>
      <c r="G4" s="4"/>
      <c r="H4" s="1"/>
      <c r="I4" s="7"/>
      <c r="J4" s="2"/>
      <c r="K4" s="4"/>
      <c r="L4" s="5"/>
    </row>
    <row r="5" spans="1:16" ht="71.25" x14ac:dyDescent="0.2">
      <c r="A5" s="26" t="s">
        <v>15</v>
      </c>
      <c r="B5" s="27" t="s">
        <v>596</v>
      </c>
      <c r="C5" s="76" t="s">
        <v>591</v>
      </c>
      <c r="D5" s="28" t="s">
        <v>1</v>
      </c>
      <c r="E5" s="29" t="s">
        <v>2</v>
      </c>
      <c r="F5" s="29"/>
      <c r="G5" s="30" t="s">
        <v>3</v>
      </c>
      <c r="H5" s="31" t="s">
        <v>4</v>
      </c>
      <c r="I5" s="32" t="s">
        <v>5</v>
      </c>
      <c r="J5" s="33" t="s">
        <v>583</v>
      </c>
      <c r="K5" s="34" t="s">
        <v>584</v>
      </c>
      <c r="L5" s="35" t="s">
        <v>585</v>
      </c>
      <c r="M5" s="35" t="s">
        <v>586</v>
      </c>
      <c r="N5" s="35" t="s">
        <v>587</v>
      </c>
      <c r="O5" s="35" t="s">
        <v>588</v>
      </c>
      <c r="P5" s="36" t="s">
        <v>589</v>
      </c>
    </row>
    <row r="6" spans="1:16" x14ac:dyDescent="0.2">
      <c r="A6" s="37">
        <v>1</v>
      </c>
      <c r="B6" s="38">
        <v>2</v>
      </c>
      <c r="C6" s="39">
        <v>3</v>
      </c>
      <c r="D6" s="40">
        <v>4</v>
      </c>
      <c r="E6" s="37">
        <v>5</v>
      </c>
      <c r="F6" s="37">
        <v>6</v>
      </c>
      <c r="G6" s="41">
        <v>7</v>
      </c>
      <c r="H6" s="42">
        <v>8</v>
      </c>
      <c r="I6" s="43" t="s">
        <v>19</v>
      </c>
      <c r="J6" s="44">
        <v>10</v>
      </c>
      <c r="K6" s="45">
        <v>11</v>
      </c>
      <c r="L6" s="44">
        <v>12</v>
      </c>
      <c r="M6" s="45">
        <v>13</v>
      </c>
      <c r="N6" s="44">
        <v>14</v>
      </c>
      <c r="O6" s="45">
        <v>15</v>
      </c>
      <c r="P6" s="44">
        <v>16</v>
      </c>
    </row>
    <row r="7" spans="1:16" x14ac:dyDescent="0.2">
      <c r="A7" s="37"/>
      <c r="B7" s="38"/>
      <c r="C7" s="39"/>
      <c r="D7" s="47" t="s">
        <v>6</v>
      </c>
      <c r="E7" s="48"/>
      <c r="F7" s="47"/>
      <c r="G7" s="41"/>
      <c r="H7" s="42"/>
      <c r="I7" s="43"/>
      <c r="J7" s="49">
        <f t="shared" ref="J7:P7" si="0">SUBTOTAL(9,J8:J6843)</f>
        <v>109095</v>
      </c>
      <c r="K7" s="49">
        <f t="shared" si="0"/>
        <v>19685</v>
      </c>
      <c r="L7" s="49">
        <f t="shared" si="0"/>
        <v>0</v>
      </c>
      <c r="M7" s="49">
        <f t="shared" si="0"/>
        <v>0</v>
      </c>
      <c r="N7" s="49">
        <f t="shared" si="0"/>
        <v>128780</v>
      </c>
      <c r="O7" s="49">
        <f t="shared" si="0"/>
        <v>0</v>
      </c>
      <c r="P7" s="49">
        <f t="shared" si="0"/>
        <v>128780</v>
      </c>
    </row>
    <row r="8" spans="1:16" x14ac:dyDescent="0.2">
      <c r="A8" s="50">
        <v>1</v>
      </c>
      <c r="B8" s="51" t="s">
        <v>436</v>
      </c>
      <c r="C8" s="51">
        <v>2</v>
      </c>
      <c r="D8" s="52" t="s">
        <v>437</v>
      </c>
      <c r="E8" s="62">
        <v>15</v>
      </c>
      <c r="F8" s="54"/>
      <c r="G8" s="78" t="s">
        <v>438</v>
      </c>
      <c r="H8" s="57">
        <v>12</v>
      </c>
      <c r="I8" s="64" t="s">
        <v>16</v>
      </c>
      <c r="J8" s="114">
        <v>941</v>
      </c>
      <c r="K8" s="79">
        <v>228</v>
      </c>
      <c r="L8" s="60">
        <f>IF($C8=7,SUM($J8+$K8),)</f>
        <v>0</v>
      </c>
      <c r="M8" s="60">
        <f>IF($C8=5,SUM($J8+$K8),)</f>
        <v>0</v>
      </c>
      <c r="N8" s="60">
        <f>IF($C8=2,SUM($J8+$K8),)</f>
        <v>1169</v>
      </c>
      <c r="O8" s="60">
        <f>IF($C8=1,SUM($J8+$K8),)</f>
        <v>0</v>
      </c>
      <c r="P8" s="61">
        <f t="shared" ref="P8:P71" si="1">L8+M8+N8+O8</f>
        <v>1169</v>
      </c>
    </row>
    <row r="9" spans="1:16" x14ac:dyDescent="0.2">
      <c r="A9" s="50">
        <v>2</v>
      </c>
      <c r="B9" s="51" t="s">
        <v>436</v>
      </c>
      <c r="C9" s="51">
        <v>2</v>
      </c>
      <c r="D9" s="52" t="s">
        <v>439</v>
      </c>
      <c r="E9" s="62">
        <v>53</v>
      </c>
      <c r="F9" s="54"/>
      <c r="G9" s="78" t="s">
        <v>438</v>
      </c>
      <c r="H9" s="57">
        <v>11</v>
      </c>
      <c r="I9" s="64" t="s">
        <v>440</v>
      </c>
      <c r="J9" s="114">
        <v>626</v>
      </c>
      <c r="K9" s="79">
        <v>94</v>
      </c>
      <c r="L9" s="60">
        <f>IF($C9=7,SUM($J9+$K9),)</f>
        <v>0</v>
      </c>
      <c r="M9" s="60">
        <f>IF($C9=5,SUM($J9+$K9),)</f>
        <v>0</v>
      </c>
      <c r="N9" s="60">
        <f>IF($C9=2,SUM($J9+$K9),)</f>
        <v>720</v>
      </c>
      <c r="O9" s="60">
        <f>IF($C9=1,SUM($J9+$K9),)</f>
        <v>0</v>
      </c>
      <c r="P9" s="61">
        <f t="shared" si="1"/>
        <v>720</v>
      </c>
    </row>
    <row r="10" spans="1:16" x14ac:dyDescent="0.2">
      <c r="A10" s="50">
        <v>3</v>
      </c>
      <c r="B10" s="51" t="s">
        <v>436</v>
      </c>
      <c r="C10" s="51">
        <v>2</v>
      </c>
      <c r="D10" s="54" t="s">
        <v>398</v>
      </c>
      <c r="E10" s="62">
        <v>144</v>
      </c>
      <c r="F10" s="54"/>
      <c r="G10" s="63" t="s">
        <v>49</v>
      </c>
      <c r="H10" s="57">
        <v>33</v>
      </c>
      <c r="I10" s="57" t="s">
        <v>441</v>
      </c>
      <c r="J10" s="114">
        <v>1310</v>
      </c>
      <c r="K10" s="79">
        <v>339</v>
      </c>
      <c r="L10" s="60">
        <f>IF($C10=7,SUM($J10+$K10),)</f>
        <v>0</v>
      </c>
      <c r="M10" s="60">
        <f>IF($C10=5,SUM($J10+$K10),)</f>
        <v>0</v>
      </c>
      <c r="N10" s="60">
        <f>IF($C10=2,SUM($J10+$K10),)</f>
        <v>1649</v>
      </c>
      <c r="O10" s="60">
        <f>IF($C10=1,SUM($J10+$K10),)</f>
        <v>0</v>
      </c>
      <c r="P10" s="61">
        <f t="shared" si="1"/>
        <v>1649</v>
      </c>
    </row>
    <row r="11" spans="1:16" x14ac:dyDescent="0.2">
      <c r="A11" s="50">
        <v>4</v>
      </c>
      <c r="B11" s="51" t="s">
        <v>436</v>
      </c>
      <c r="C11" s="51">
        <v>2</v>
      </c>
      <c r="D11" s="52" t="s">
        <v>442</v>
      </c>
      <c r="E11" s="62">
        <v>166</v>
      </c>
      <c r="F11" s="54"/>
      <c r="G11" s="63" t="s">
        <v>443</v>
      </c>
      <c r="H11" s="57">
        <v>1</v>
      </c>
      <c r="I11" s="57">
        <v>129</v>
      </c>
      <c r="J11" s="114">
        <v>424</v>
      </c>
      <c r="K11" s="79"/>
      <c r="L11" s="60">
        <f>IF($C11=7,SUM($J11+$K11),)</f>
        <v>0</v>
      </c>
      <c r="M11" s="60">
        <f>IF($C11=5,SUM($J11+$K11),)</f>
        <v>0</v>
      </c>
      <c r="N11" s="60">
        <f>IF($C11=2,SUM($J11+$K11),)</f>
        <v>424</v>
      </c>
      <c r="O11" s="60">
        <f>IF($C11=1,SUM($J11+$K11),)</f>
        <v>0</v>
      </c>
      <c r="P11" s="61">
        <f t="shared" si="1"/>
        <v>424</v>
      </c>
    </row>
    <row r="12" spans="1:16" x14ac:dyDescent="0.2">
      <c r="A12" s="50">
        <v>5</v>
      </c>
      <c r="B12" s="51" t="s">
        <v>436</v>
      </c>
      <c r="C12" s="51">
        <v>2</v>
      </c>
      <c r="D12" s="54" t="s">
        <v>444</v>
      </c>
      <c r="E12" s="62">
        <v>6</v>
      </c>
      <c r="F12" s="54" t="s">
        <v>43</v>
      </c>
      <c r="G12" s="63" t="s">
        <v>443</v>
      </c>
      <c r="H12" s="57">
        <v>9</v>
      </c>
      <c r="I12" s="57" t="s">
        <v>445</v>
      </c>
      <c r="J12" s="114">
        <v>1296</v>
      </c>
      <c r="K12" s="79">
        <v>129</v>
      </c>
      <c r="L12" s="60">
        <f>IF($C12=7,SUM($J12+$K12),)</f>
        <v>0</v>
      </c>
      <c r="M12" s="60">
        <f>IF($C12=5,SUM($J12+$K12),)</f>
        <v>0</v>
      </c>
      <c r="N12" s="60">
        <f>IF($C12=2,SUM($J12+$K12),)</f>
        <v>1425</v>
      </c>
      <c r="O12" s="60">
        <f>IF($C12=1,SUM($J12+$K12),)</f>
        <v>0</v>
      </c>
      <c r="P12" s="61">
        <f t="shared" si="1"/>
        <v>1425</v>
      </c>
    </row>
    <row r="13" spans="1:16" x14ac:dyDescent="0.2">
      <c r="A13" s="50">
        <v>6</v>
      </c>
      <c r="B13" s="51" t="s">
        <v>436</v>
      </c>
      <c r="C13" s="51">
        <v>2</v>
      </c>
      <c r="D13" s="54" t="s">
        <v>444</v>
      </c>
      <c r="E13" s="62">
        <v>9</v>
      </c>
      <c r="F13" s="54">
        <v>11</v>
      </c>
      <c r="G13" s="63" t="s">
        <v>443</v>
      </c>
      <c r="H13" s="57">
        <v>9</v>
      </c>
      <c r="I13" s="57" t="s">
        <v>446</v>
      </c>
      <c r="J13" s="114">
        <v>379</v>
      </c>
      <c r="K13" s="79">
        <v>118</v>
      </c>
      <c r="L13" s="60">
        <f>IF($C13=7,SUM($J13+$K13),)</f>
        <v>0</v>
      </c>
      <c r="M13" s="60">
        <f>IF($C13=5,SUM($J13+$K13),)</f>
        <v>0</v>
      </c>
      <c r="N13" s="60">
        <f>IF($C13=2,SUM($J13+$K13),)</f>
        <v>497</v>
      </c>
      <c r="O13" s="60">
        <f>IF($C13=1,SUM($J13+$K13),)</f>
        <v>0</v>
      </c>
      <c r="P13" s="61">
        <f t="shared" si="1"/>
        <v>497</v>
      </c>
    </row>
    <row r="14" spans="1:16" x14ac:dyDescent="0.2">
      <c r="A14" s="50">
        <v>7</v>
      </c>
      <c r="B14" s="51" t="s">
        <v>436</v>
      </c>
      <c r="C14" s="51">
        <v>2</v>
      </c>
      <c r="D14" s="52" t="s">
        <v>444</v>
      </c>
      <c r="E14" s="62">
        <v>10</v>
      </c>
      <c r="F14" s="52">
        <v>12</v>
      </c>
      <c r="G14" s="63" t="s">
        <v>443</v>
      </c>
      <c r="H14" s="57">
        <v>9</v>
      </c>
      <c r="I14" s="57">
        <v>78</v>
      </c>
      <c r="J14" s="114">
        <v>232</v>
      </c>
      <c r="K14" s="79">
        <v>14</v>
      </c>
      <c r="L14" s="60">
        <f>IF($C14=7,SUM($J14+$K14),)</f>
        <v>0</v>
      </c>
      <c r="M14" s="60">
        <f>IF($C14=5,SUM($J14+$K14),)</f>
        <v>0</v>
      </c>
      <c r="N14" s="60">
        <f>IF($C14=2,SUM($J14+$K14),)</f>
        <v>246</v>
      </c>
      <c r="O14" s="60">
        <f>IF($C14=1,SUM($J14+$K14),)</f>
        <v>0</v>
      </c>
      <c r="P14" s="61">
        <f t="shared" si="1"/>
        <v>246</v>
      </c>
    </row>
    <row r="15" spans="1:16" x14ac:dyDescent="0.2">
      <c r="A15" s="50">
        <v>8</v>
      </c>
      <c r="B15" s="51" t="s">
        <v>436</v>
      </c>
      <c r="C15" s="51">
        <v>2</v>
      </c>
      <c r="D15" s="54" t="s">
        <v>444</v>
      </c>
      <c r="E15" s="62">
        <v>13</v>
      </c>
      <c r="F15" s="52">
        <v>15</v>
      </c>
      <c r="G15" s="63" t="s">
        <v>443</v>
      </c>
      <c r="H15" s="57">
        <v>9</v>
      </c>
      <c r="I15" s="57" t="s">
        <v>447</v>
      </c>
      <c r="J15" s="114">
        <v>390</v>
      </c>
      <c r="K15" s="79">
        <v>115</v>
      </c>
      <c r="L15" s="60">
        <f>IF($C15=7,SUM($J15+$K15),)</f>
        <v>0</v>
      </c>
      <c r="M15" s="60">
        <f>IF($C15=5,SUM($J15+$K15),)</f>
        <v>0</v>
      </c>
      <c r="N15" s="60">
        <f>IF($C15=2,SUM($J15+$K15),)</f>
        <v>505</v>
      </c>
      <c r="O15" s="60">
        <f>IF($C15=1,SUM($J15+$K15),)</f>
        <v>0</v>
      </c>
      <c r="P15" s="61">
        <f t="shared" si="1"/>
        <v>505</v>
      </c>
    </row>
    <row r="16" spans="1:16" x14ac:dyDescent="0.2">
      <c r="A16" s="50">
        <v>9</v>
      </c>
      <c r="B16" s="51" t="s">
        <v>436</v>
      </c>
      <c r="C16" s="51">
        <v>2</v>
      </c>
      <c r="D16" s="54" t="s">
        <v>444</v>
      </c>
      <c r="E16" s="62">
        <v>17</v>
      </c>
      <c r="F16" s="52">
        <v>19</v>
      </c>
      <c r="G16" s="63" t="s">
        <v>443</v>
      </c>
      <c r="H16" s="57">
        <v>9</v>
      </c>
      <c r="I16" s="57" t="s">
        <v>448</v>
      </c>
      <c r="J16" s="114">
        <v>304</v>
      </c>
      <c r="K16" s="79">
        <v>107</v>
      </c>
      <c r="L16" s="60">
        <f>IF($C16=7,SUM($J16+$K16),)</f>
        <v>0</v>
      </c>
      <c r="M16" s="60">
        <f>IF($C16=5,SUM($J16+$K16),)</f>
        <v>0</v>
      </c>
      <c r="N16" s="60">
        <f>IF($C16=2,SUM($J16+$K16),)</f>
        <v>411</v>
      </c>
      <c r="O16" s="60">
        <f>IF($C16=1,SUM($J16+$K16),)</f>
        <v>0</v>
      </c>
      <c r="P16" s="61">
        <f t="shared" si="1"/>
        <v>411</v>
      </c>
    </row>
    <row r="17" spans="1:16" x14ac:dyDescent="0.2">
      <c r="A17" s="50">
        <v>10</v>
      </c>
      <c r="B17" s="51" t="s">
        <v>436</v>
      </c>
      <c r="C17" s="51">
        <v>2</v>
      </c>
      <c r="D17" s="54" t="s">
        <v>449</v>
      </c>
      <c r="E17" s="53">
        <v>3</v>
      </c>
      <c r="F17" s="54"/>
      <c r="G17" s="63" t="s">
        <v>49</v>
      </c>
      <c r="H17" s="57">
        <v>33</v>
      </c>
      <c r="I17" s="57" t="s">
        <v>40</v>
      </c>
      <c r="J17" s="114">
        <v>6134</v>
      </c>
      <c r="K17" s="79"/>
      <c r="L17" s="60">
        <f>IF($C17=7,SUM($J17+$K17),)</f>
        <v>0</v>
      </c>
      <c r="M17" s="60">
        <f>IF($C17=5,SUM($J17+$K17),)</f>
        <v>0</v>
      </c>
      <c r="N17" s="60">
        <f>IF($C17=2,SUM($J17+$K17),)</f>
        <v>6134</v>
      </c>
      <c r="O17" s="60">
        <f>IF($C17=1,SUM($J17+$K17),)</f>
        <v>0</v>
      </c>
      <c r="P17" s="61">
        <f t="shared" si="1"/>
        <v>6134</v>
      </c>
    </row>
    <row r="18" spans="1:16" x14ac:dyDescent="0.2">
      <c r="A18" s="50">
        <v>11</v>
      </c>
      <c r="B18" s="51" t="s">
        <v>436</v>
      </c>
      <c r="C18" s="51">
        <v>2</v>
      </c>
      <c r="D18" s="54" t="s">
        <v>449</v>
      </c>
      <c r="E18" s="62">
        <v>5</v>
      </c>
      <c r="F18" s="54"/>
      <c r="G18" s="63" t="s">
        <v>49</v>
      </c>
      <c r="H18" s="57">
        <v>34</v>
      </c>
      <c r="I18" s="57" t="s">
        <v>450</v>
      </c>
      <c r="J18" s="114">
        <v>629</v>
      </c>
      <c r="K18" s="79">
        <v>238</v>
      </c>
      <c r="L18" s="60">
        <f>IF($C18=7,SUM($J18+$K18),)</f>
        <v>0</v>
      </c>
      <c r="M18" s="60">
        <f>IF($C18=5,SUM($J18+$K18),)</f>
        <v>0</v>
      </c>
      <c r="N18" s="60">
        <f>IF($C18=2,SUM($J18+$K18),)</f>
        <v>867</v>
      </c>
      <c r="O18" s="60">
        <f>IF($C18=1,SUM($J18+$K18),)</f>
        <v>0</v>
      </c>
      <c r="P18" s="61">
        <f t="shared" si="1"/>
        <v>867</v>
      </c>
    </row>
    <row r="19" spans="1:16" x14ac:dyDescent="0.2">
      <c r="A19" s="50">
        <v>12</v>
      </c>
      <c r="B19" s="51" t="s">
        <v>436</v>
      </c>
      <c r="C19" s="51">
        <v>2</v>
      </c>
      <c r="D19" s="54" t="s">
        <v>449</v>
      </c>
      <c r="E19" s="62">
        <v>11</v>
      </c>
      <c r="F19" s="54"/>
      <c r="G19" s="63" t="s">
        <v>49</v>
      </c>
      <c r="H19" s="57">
        <v>33</v>
      </c>
      <c r="I19" s="57">
        <v>88</v>
      </c>
      <c r="J19" s="114">
        <v>1683</v>
      </c>
      <c r="K19" s="79">
        <v>360</v>
      </c>
      <c r="L19" s="60">
        <f>IF($C19=7,SUM($J19+$K19),)</f>
        <v>0</v>
      </c>
      <c r="M19" s="60">
        <f>IF($C19=5,SUM($J19+$K19),)</f>
        <v>0</v>
      </c>
      <c r="N19" s="60">
        <f>IF($C19=2,SUM($J19+$K19),)</f>
        <v>2043</v>
      </c>
      <c r="O19" s="60">
        <f>IF($C19=1,SUM($J19+$K19),)</f>
        <v>0</v>
      </c>
      <c r="P19" s="61">
        <f t="shared" si="1"/>
        <v>2043</v>
      </c>
    </row>
    <row r="20" spans="1:16" x14ac:dyDescent="0.2">
      <c r="A20" s="50">
        <v>13</v>
      </c>
      <c r="B20" s="51" t="s">
        <v>436</v>
      </c>
      <c r="C20" s="51">
        <v>2</v>
      </c>
      <c r="D20" s="54" t="s">
        <v>449</v>
      </c>
      <c r="E20" s="62">
        <v>18</v>
      </c>
      <c r="F20" s="63" t="s">
        <v>8</v>
      </c>
      <c r="G20" s="63" t="s">
        <v>443</v>
      </c>
      <c r="H20" s="57">
        <v>1</v>
      </c>
      <c r="I20" s="57" t="s">
        <v>451</v>
      </c>
      <c r="J20" s="114">
        <v>361</v>
      </c>
      <c r="K20" s="79">
        <v>0</v>
      </c>
      <c r="L20" s="60">
        <f>IF($C20=7,SUM($J20+$K20),)</f>
        <v>0</v>
      </c>
      <c r="M20" s="60">
        <f>IF($C20=5,SUM($J20+$K20),)</f>
        <v>0</v>
      </c>
      <c r="N20" s="60">
        <f>IF($C20=2,SUM($J20+$K20),)</f>
        <v>361</v>
      </c>
      <c r="O20" s="60">
        <f>IF($C20=1,SUM($J20+$K20),)</f>
        <v>0</v>
      </c>
      <c r="P20" s="61">
        <f t="shared" si="1"/>
        <v>361</v>
      </c>
    </row>
    <row r="21" spans="1:16" x14ac:dyDescent="0.2">
      <c r="A21" s="50">
        <v>14</v>
      </c>
      <c r="B21" s="51" t="s">
        <v>436</v>
      </c>
      <c r="C21" s="51">
        <v>2</v>
      </c>
      <c r="D21" s="54" t="s">
        <v>449</v>
      </c>
      <c r="E21" s="62">
        <v>18</v>
      </c>
      <c r="F21" s="54"/>
      <c r="G21" s="63" t="s">
        <v>443</v>
      </c>
      <c r="H21" s="57">
        <v>1</v>
      </c>
      <c r="I21" s="57" t="s">
        <v>452</v>
      </c>
      <c r="J21" s="114">
        <v>517</v>
      </c>
      <c r="K21" s="79">
        <v>81</v>
      </c>
      <c r="L21" s="60">
        <f>IF($C21=7,SUM($J21+$K21),)</f>
        <v>0</v>
      </c>
      <c r="M21" s="60">
        <f>IF($C21=5,SUM($J21+$K21),)</f>
        <v>0</v>
      </c>
      <c r="N21" s="60">
        <f>IF($C21=2,SUM($J21+$K21),)</f>
        <v>598</v>
      </c>
      <c r="O21" s="60">
        <f>IF($C21=1,SUM($J21+$K21),)</f>
        <v>0</v>
      </c>
      <c r="P21" s="61">
        <f t="shared" si="1"/>
        <v>598</v>
      </c>
    </row>
    <row r="22" spans="1:16" x14ac:dyDescent="0.2">
      <c r="A22" s="50">
        <v>15</v>
      </c>
      <c r="B22" s="51" t="s">
        <v>436</v>
      </c>
      <c r="C22" s="51">
        <v>2</v>
      </c>
      <c r="D22" s="54" t="s">
        <v>449</v>
      </c>
      <c r="E22" s="62">
        <v>21</v>
      </c>
      <c r="F22" s="54"/>
      <c r="G22" s="63" t="s">
        <v>49</v>
      </c>
      <c r="H22" s="57">
        <v>33</v>
      </c>
      <c r="I22" s="57" t="s">
        <v>453</v>
      </c>
      <c r="J22" s="114">
        <v>1164</v>
      </c>
      <c r="K22" s="79">
        <v>383</v>
      </c>
      <c r="L22" s="60">
        <f>IF($C22=7,SUM($J22+$K22),)</f>
        <v>0</v>
      </c>
      <c r="M22" s="60">
        <f>IF($C22=5,SUM($J22+$K22),)</f>
        <v>0</v>
      </c>
      <c r="N22" s="60">
        <f>IF($C22=2,SUM($J22+$K22),)</f>
        <v>1547</v>
      </c>
      <c r="O22" s="60">
        <f>IF($C22=1,SUM($J22+$K22),)</f>
        <v>0</v>
      </c>
      <c r="P22" s="61">
        <f t="shared" si="1"/>
        <v>1547</v>
      </c>
    </row>
    <row r="23" spans="1:16" x14ac:dyDescent="0.2">
      <c r="A23" s="50">
        <v>16</v>
      </c>
      <c r="B23" s="51" t="s">
        <v>436</v>
      </c>
      <c r="C23" s="51">
        <v>2</v>
      </c>
      <c r="D23" s="54" t="s">
        <v>454</v>
      </c>
      <c r="E23" s="62">
        <v>10</v>
      </c>
      <c r="F23" s="54"/>
      <c r="G23" s="78" t="s">
        <v>443</v>
      </c>
      <c r="H23" s="57">
        <v>2</v>
      </c>
      <c r="I23" s="57">
        <v>94</v>
      </c>
      <c r="J23" s="114">
        <v>0</v>
      </c>
      <c r="K23" s="79">
        <v>201</v>
      </c>
      <c r="L23" s="60">
        <f>IF($C23=7,SUM($J23+$K23),)</f>
        <v>0</v>
      </c>
      <c r="M23" s="60">
        <f>IF($C23=5,SUM($J23+$K23),)</f>
        <v>0</v>
      </c>
      <c r="N23" s="60">
        <f>IF($C23=2,SUM($J23+$K23),)</f>
        <v>201</v>
      </c>
      <c r="O23" s="60">
        <f>IF($C23=1,SUM($J23+$K23),)</f>
        <v>0</v>
      </c>
      <c r="P23" s="61">
        <f t="shared" si="1"/>
        <v>201</v>
      </c>
    </row>
    <row r="24" spans="1:16" x14ac:dyDescent="0.2">
      <c r="A24" s="50">
        <v>17</v>
      </c>
      <c r="B24" s="51" t="s">
        <v>436</v>
      </c>
      <c r="C24" s="51">
        <v>2</v>
      </c>
      <c r="D24" s="52" t="s">
        <v>454</v>
      </c>
      <c r="E24" s="62">
        <v>12</v>
      </c>
      <c r="F24" s="54"/>
      <c r="G24" s="78" t="s">
        <v>443</v>
      </c>
      <c r="H24" s="57">
        <v>2</v>
      </c>
      <c r="I24" s="64" t="s">
        <v>455</v>
      </c>
      <c r="J24" s="114">
        <v>0</v>
      </c>
      <c r="K24" s="79">
        <v>262</v>
      </c>
      <c r="L24" s="60">
        <f>IF($C24=7,SUM($J24+$K24),)</f>
        <v>0</v>
      </c>
      <c r="M24" s="60">
        <f>IF($C24=5,SUM($J24+$K24),)</f>
        <v>0</v>
      </c>
      <c r="N24" s="60">
        <f>IF($C24=2,SUM($J24+$K24),)</f>
        <v>262</v>
      </c>
      <c r="O24" s="60">
        <f>IF($C24=1,SUM($J24+$K24),)</f>
        <v>0</v>
      </c>
      <c r="P24" s="61">
        <f t="shared" si="1"/>
        <v>262</v>
      </c>
    </row>
    <row r="25" spans="1:16" x14ac:dyDescent="0.2">
      <c r="A25" s="50">
        <v>18</v>
      </c>
      <c r="B25" s="51" t="s">
        <v>436</v>
      </c>
      <c r="C25" s="51">
        <v>2</v>
      </c>
      <c r="D25" s="54" t="s">
        <v>456</v>
      </c>
      <c r="E25" s="62">
        <v>9</v>
      </c>
      <c r="F25" s="54"/>
      <c r="G25" s="78" t="s">
        <v>443</v>
      </c>
      <c r="H25" s="57">
        <v>4</v>
      </c>
      <c r="I25" s="57" t="s">
        <v>14</v>
      </c>
      <c r="J25" s="114">
        <v>0</v>
      </c>
      <c r="K25" s="79">
        <v>103</v>
      </c>
      <c r="L25" s="60">
        <f>IF($C25=7,SUM($J25+$K25),)</f>
        <v>0</v>
      </c>
      <c r="M25" s="60">
        <f>IF($C25=5,SUM($J25+$K25),)</f>
        <v>0</v>
      </c>
      <c r="N25" s="60">
        <f>IF($C25=2,SUM($J25+$K25),)</f>
        <v>103</v>
      </c>
      <c r="O25" s="60">
        <f>IF($C25=1,SUM($J25+$K25),)</f>
        <v>0</v>
      </c>
      <c r="P25" s="61">
        <f t="shared" si="1"/>
        <v>103</v>
      </c>
    </row>
    <row r="26" spans="1:16" x14ac:dyDescent="0.2">
      <c r="A26" s="50">
        <v>19</v>
      </c>
      <c r="B26" s="51" t="s">
        <v>436</v>
      </c>
      <c r="C26" s="51">
        <v>2</v>
      </c>
      <c r="D26" s="54" t="s">
        <v>456</v>
      </c>
      <c r="E26" s="59">
        <v>13</v>
      </c>
      <c r="F26" s="54"/>
      <c r="G26" s="78" t="s">
        <v>443</v>
      </c>
      <c r="H26" s="57">
        <v>4</v>
      </c>
      <c r="I26" s="57">
        <v>55</v>
      </c>
      <c r="J26" s="114">
        <v>464</v>
      </c>
      <c r="K26" s="79">
        <v>99</v>
      </c>
      <c r="L26" s="60">
        <f>IF($C26=7,SUM($J26+$K26),)</f>
        <v>0</v>
      </c>
      <c r="M26" s="60">
        <f>IF($C26=5,SUM($J26+$K26),)</f>
        <v>0</v>
      </c>
      <c r="N26" s="60">
        <f>IF($C26=2,SUM($J26+$K26),)</f>
        <v>563</v>
      </c>
      <c r="O26" s="60">
        <f>IF($C26=1,SUM($J26+$K26),)</f>
        <v>0</v>
      </c>
      <c r="P26" s="61">
        <f t="shared" si="1"/>
        <v>563</v>
      </c>
    </row>
    <row r="27" spans="1:16" x14ac:dyDescent="0.2">
      <c r="A27" s="50">
        <v>20</v>
      </c>
      <c r="B27" s="51" t="s">
        <v>436</v>
      </c>
      <c r="C27" s="51">
        <v>2</v>
      </c>
      <c r="D27" s="54" t="s">
        <v>456</v>
      </c>
      <c r="E27" s="62">
        <v>15</v>
      </c>
      <c r="F27" s="54"/>
      <c r="G27" s="78" t="s">
        <v>443</v>
      </c>
      <c r="H27" s="57">
        <v>4</v>
      </c>
      <c r="I27" s="57" t="s">
        <v>34</v>
      </c>
      <c r="J27" s="114">
        <v>760</v>
      </c>
      <c r="K27" s="79">
        <v>243</v>
      </c>
      <c r="L27" s="60"/>
      <c r="M27" s="60">
        <f>IF($C27=5,SUM($J27+$K27),)</f>
        <v>0</v>
      </c>
      <c r="N27" s="60">
        <f>IF($C27=2,SUM($J27+$K27),)</f>
        <v>1003</v>
      </c>
      <c r="O27" s="60">
        <f>IF($C27=1,SUM($J27+$K27),)</f>
        <v>0</v>
      </c>
      <c r="P27" s="61">
        <f t="shared" si="1"/>
        <v>1003</v>
      </c>
    </row>
    <row r="28" spans="1:16" x14ac:dyDescent="0.2">
      <c r="A28" s="50">
        <v>21</v>
      </c>
      <c r="B28" s="51" t="s">
        <v>436</v>
      </c>
      <c r="C28" s="51">
        <v>2</v>
      </c>
      <c r="D28" s="54" t="s">
        <v>456</v>
      </c>
      <c r="E28" s="62">
        <v>24</v>
      </c>
      <c r="F28" s="52">
        <v>26</v>
      </c>
      <c r="G28" s="78" t="s">
        <v>443</v>
      </c>
      <c r="H28" s="57">
        <v>3</v>
      </c>
      <c r="I28" s="57" t="s">
        <v>42</v>
      </c>
      <c r="J28" s="114">
        <v>843</v>
      </c>
      <c r="K28" s="79">
        <v>146</v>
      </c>
      <c r="L28" s="60">
        <f>IF($C28=7,SUM($J28+$K28),)</f>
        <v>0</v>
      </c>
      <c r="M28" s="60">
        <f>IF($C28=5,SUM($J28+$K28),)</f>
        <v>0</v>
      </c>
      <c r="N28" s="60">
        <f>IF($C28=2,SUM($J28+$K28),)</f>
        <v>989</v>
      </c>
      <c r="O28" s="60">
        <f>IF($C28=1,SUM($J28+$K28),)</f>
        <v>0</v>
      </c>
      <c r="P28" s="61">
        <f t="shared" si="1"/>
        <v>989</v>
      </c>
    </row>
    <row r="29" spans="1:16" x14ac:dyDescent="0.2">
      <c r="A29" s="50">
        <v>22</v>
      </c>
      <c r="B29" s="51" t="s">
        <v>436</v>
      </c>
      <c r="C29" s="51">
        <v>2</v>
      </c>
      <c r="D29" s="54" t="s">
        <v>457</v>
      </c>
      <c r="E29" s="62">
        <v>4</v>
      </c>
      <c r="F29" s="54"/>
      <c r="G29" s="78" t="s">
        <v>443</v>
      </c>
      <c r="H29" s="57">
        <v>1</v>
      </c>
      <c r="I29" s="57">
        <v>79</v>
      </c>
      <c r="J29" s="114">
        <v>597</v>
      </c>
      <c r="K29" s="79">
        <v>38</v>
      </c>
      <c r="L29" s="60">
        <f>IF($C29=7,SUM($J29+$K29),)</f>
        <v>0</v>
      </c>
      <c r="M29" s="60">
        <f>IF($C29=5,SUM($J29+$K29),)</f>
        <v>0</v>
      </c>
      <c r="N29" s="60">
        <f>IF($C29=2,SUM($J29+$K29),)</f>
        <v>635</v>
      </c>
      <c r="O29" s="60">
        <f>IF($C29=1,SUM($J29+$K29),)</f>
        <v>0</v>
      </c>
      <c r="P29" s="61">
        <f t="shared" si="1"/>
        <v>635</v>
      </c>
    </row>
    <row r="30" spans="1:16" x14ac:dyDescent="0.2">
      <c r="A30" s="50">
        <v>23</v>
      </c>
      <c r="B30" s="51" t="s">
        <v>436</v>
      </c>
      <c r="C30" s="51">
        <v>2</v>
      </c>
      <c r="D30" s="54" t="s">
        <v>457</v>
      </c>
      <c r="E30" s="62">
        <v>11</v>
      </c>
      <c r="F30" s="54"/>
      <c r="G30" s="78" t="s">
        <v>443</v>
      </c>
      <c r="H30" s="57">
        <v>1</v>
      </c>
      <c r="I30" s="57" t="s">
        <v>458</v>
      </c>
      <c r="J30" s="114">
        <v>382</v>
      </c>
      <c r="K30" s="79">
        <v>0</v>
      </c>
      <c r="L30" s="60">
        <f>IF($C30=7,SUM($J30+$K30),)</f>
        <v>0</v>
      </c>
      <c r="M30" s="60">
        <f>IF($C30=5,SUM($J30+$K30),)</f>
        <v>0</v>
      </c>
      <c r="N30" s="60">
        <f>IF($C30=2,SUM($J30+$K30),)</f>
        <v>382</v>
      </c>
      <c r="O30" s="60">
        <f>IF($C30=1,SUM($J30+$K30),)</f>
        <v>0</v>
      </c>
      <c r="P30" s="61">
        <f t="shared" si="1"/>
        <v>382</v>
      </c>
    </row>
    <row r="31" spans="1:16" x14ac:dyDescent="0.2">
      <c r="A31" s="50">
        <v>24</v>
      </c>
      <c r="B31" s="51" t="s">
        <v>436</v>
      </c>
      <c r="C31" s="51">
        <v>2</v>
      </c>
      <c r="D31" s="54" t="s">
        <v>457</v>
      </c>
      <c r="E31" s="62"/>
      <c r="F31" s="54"/>
      <c r="G31" s="78" t="s">
        <v>443</v>
      </c>
      <c r="H31" s="57">
        <v>1</v>
      </c>
      <c r="I31" s="57" t="s">
        <v>459</v>
      </c>
      <c r="J31" s="114">
        <v>245</v>
      </c>
      <c r="K31" s="79">
        <v>15</v>
      </c>
      <c r="L31" s="60">
        <f>IF($C31=7,SUM($J31+$K31),)</f>
        <v>0</v>
      </c>
      <c r="M31" s="60">
        <f>IF($C31=5,SUM($J31+$K31),)</f>
        <v>0</v>
      </c>
      <c r="N31" s="60">
        <f>IF($C31=2,SUM($J31+$K31),)</f>
        <v>260</v>
      </c>
      <c r="O31" s="60">
        <f>IF($C31=1,SUM($J31+$K31),)</f>
        <v>0</v>
      </c>
      <c r="P31" s="61">
        <f t="shared" si="1"/>
        <v>260</v>
      </c>
    </row>
    <row r="32" spans="1:16" x14ac:dyDescent="0.2">
      <c r="A32" s="50">
        <v>25</v>
      </c>
      <c r="B32" s="51" t="s">
        <v>436</v>
      </c>
      <c r="C32" s="51">
        <v>2</v>
      </c>
      <c r="D32" s="54" t="s">
        <v>460</v>
      </c>
      <c r="E32" s="62">
        <v>22</v>
      </c>
      <c r="F32" s="54"/>
      <c r="G32" s="78" t="s">
        <v>443</v>
      </c>
      <c r="H32" s="57">
        <v>2</v>
      </c>
      <c r="I32" s="57">
        <v>88</v>
      </c>
      <c r="J32" s="114">
        <v>0</v>
      </c>
      <c r="K32" s="79">
        <v>257</v>
      </c>
      <c r="L32" s="60">
        <f>IF($C32=7,SUM($J32+$K32),)</f>
        <v>0</v>
      </c>
      <c r="M32" s="60">
        <f>IF($C32=5,SUM($J32+$K32),)</f>
        <v>0</v>
      </c>
      <c r="N32" s="60">
        <f>IF($C32=2,SUM($J32+$K32),)</f>
        <v>257</v>
      </c>
      <c r="O32" s="60">
        <f>IF($C32=1,SUM($J32+$K32),)</f>
        <v>0</v>
      </c>
      <c r="P32" s="61">
        <f t="shared" si="1"/>
        <v>257</v>
      </c>
    </row>
    <row r="33" spans="1:16" x14ac:dyDescent="0.2">
      <c r="A33" s="50">
        <v>26</v>
      </c>
      <c r="B33" s="51" t="s">
        <v>436</v>
      </c>
      <c r="C33" s="51">
        <v>2</v>
      </c>
      <c r="D33" s="54" t="s">
        <v>460</v>
      </c>
      <c r="E33" s="62">
        <v>41</v>
      </c>
      <c r="F33" s="54"/>
      <c r="G33" s="78" t="s">
        <v>443</v>
      </c>
      <c r="H33" s="57">
        <v>3</v>
      </c>
      <c r="I33" s="57" t="s">
        <v>461</v>
      </c>
      <c r="J33" s="114">
        <v>461</v>
      </c>
      <c r="K33" s="79">
        <v>75</v>
      </c>
      <c r="L33" s="60">
        <f>IF($C33=7,SUM($J33+$K33),)</f>
        <v>0</v>
      </c>
      <c r="M33" s="60">
        <f>IF($C33=5,SUM($J33+$K33),)</f>
        <v>0</v>
      </c>
      <c r="N33" s="60">
        <f>IF($C33=2,SUM($J33+$K33),)</f>
        <v>536</v>
      </c>
      <c r="O33" s="60">
        <f>IF($C33=1,SUM($J33+$K33),)</f>
        <v>0</v>
      </c>
      <c r="P33" s="61">
        <f t="shared" si="1"/>
        <v>536</v>
      </c>
    </row>
    <row r="34" spans="1:16" x14ac:dyDescent="0.2">
      <c r="A34" s="50">
        <v>27</v>
      </c>
      <c r="B34" s="51" t="s">
        <v>436</v>
      </c>
      <c r="C34" s="51">
        <v>2</v>
      </c>
      <c r="D34" s="54" t="s">
        <v>462</v>
      </c>
      <c r="E34" s="62">
        <v>20</v>
      </c>
      <c r="F34" s="54"/>
      <c r="G34" s="63" t="s">
        <v>463</v>
      </c>
      <c r="H34" s="57">
        <v>6</v>
      </c>
      <c r="I34" s="57" t="s">
        <v>464</v>
      </c>
      <c r="J34" s="114">
        <v>0</v>
      </c>
      <c r="K34" s="79">
        <v>61</v>
      </c>
      <c r="L34" s="60">
        <f>IF($C34=7,SUM($J34+$K34),)</f>
        <v>0</v>
      </c>
      <c r="M34" s="60">
        <f>IF($C34=5,SUM($J34+$K34),)</f>
        <v>0</v>
      </c>
      <c r="N34" s="60">
        <f>IF($C34=2,SUM($J34+$K34),)</f>
        <v>61</v>
      </c>
      <c r="O34" s="60">
        <f>IF($C34=1,SUM($J34+$K34),)</f>
        <v>0</v>
      </c>
      <c r="P34" s="61">
        <f t="shared" si="1"/>
        <v>61</v>
      </c>
    </row>
    <row r="35" spans="1:16" x14ac:dyDescent="0.2">
      <c r="A35" s="50">
        <v>28</v>
      </c>
      <c r="B35" s="51" t="s">
        <v>436</v>
      </c>
      <c r="C35" s="51">
        <v>2</v>
      </c>
      <c r="D35" s="54" t="s">
        <v>462</v>
      </c>
      <c r="E35" s="62">
        <v>22</v>
      </c>
      <c r="F35" s="54"/>
      <c r="G35" s="63" t="s">
        <v>463</v>
      </c>
      <c r="H35" s="57">
        <v>6</v>
      </c>
      <c r="I35" s="57" t="s">
        <v>465</v>
      </c>
      <c r="J35" s="114">
        <v>1218</v>
      </c>
      <c r="K35" s="79">
        <v>318</v>
      </c>
      <c r="L35" s="60">
        <f>IF($C35=7,SUM($J35+$K35),)</f>
        <v>0</v>
      </c>
      <c r="M35" s="60">
        <f>IF($C35=5,SUM($J35+$K35),)</f>
        <v>0</v>
      </c>
      <c r="N35" s="60">
        <f>IF($C35=2,SUM($J35+$K35),)</f>
        <v>1536</v>
      </c>
      <c r="O35" s="60">
        <f>IF($C35=1,SUM($J35+$K35),)</f>
        <v>0</v>
      </c>
      <c r="P35" s="82">
        <f t="shared" si="1"/>
        <v>1536</v>
      </c>
    </row>
    <row r="36" spans="1:16" x14ac:dyDescent="0.2">
      <c r="A36" s="50">
        <v>29</v>
      </c>
      <c r="B36" s="51" t="s">
        <v>436</v>
      </c>
      <c r="C36" s="51">
        <v>2</v>
      </c>
      <c r="D36" s="52" t="s">
        <v>466</v>
      </c>
      <c r="E36" s="62">
        <v>18</v>
      </c>
      <c r="F36" s="54"/>
      <c r="G36" s="78" t="s">
        <v>467</v>
      </c>
      <c r="H36" s="57">
        <v>6</v>
      </c>
      <c r="I36" s="115" t="s">
        <v>468</v>
      </c>
      <c r="J36" s="114">
        <v>3562</v>
      </c>
      <c r="K36" s="79">
        <v>288</v>
      </c>
      <c r="L36" s="60">
        <f>IF($C36=7,SUM($J36+$K36),)</f>
        <v>0</v>
      </c>
      <c r="M36" s="60">
        <f>IF($C36=5,SUM($J36+$K36),)</f>
        <v>0</v>
      </c>
      <c r="N36" s="60">
        <f>IF($C36=2,SUM($J36+$K36),)</f>
        <v>3850</v>
      </c>
      <c r="O36" s="60">
        <f>IF($C36=1,SUM($J36+$K36),)</f>
        <v>0</v>
      </c>
      <c r="P36" s="61">
        <f t="shared" si="1"/>
        <v>3850</v>
      </c>
    </row>
    <row r="37" spans="1:16" x14ac:dyDescent="0.2">
      <c r="A37" s="50">
        <v>30</v>
      </c>
      <c r="B37" s="51" t="s">
        <v>436</v>
      </c>
      <c r="C37" s="51">
        <v>2</v>
      </c>
      <c r="D37" s="52" t="s">
        <v>469</v>
      </c>
      <c r="E37" s="62">
        <v>85</v>
      </c>
      <c r="F37" s="54"/>
      <c r="G37" s="78" t="s">
        <v>438</v>
      </c>
      <c r="H37" s="57">
        <v>14</v>
      </c>
      <c r="I37" s="57">
        <v>9</v>
      </c>
      <c r="J37" s="114">
        <v>632</v>
      </c>
      <c r="K37" s="79">
        <v>86</v>
      </c>
      <c r="L37" s="60">
        <f>IF($C37=7,SUM($J37+$K37),)</f>
        <v>0</v>
      </c>
      <c r="M37" s="60">
        <f>IF($C37=5,SUM($J37+$K37),)</f>
        <v>0</v>
      </c>
      <c r="N37" s="60">
        <f>IF($C37=2,SUM($J37+$K37),)</f>
        <v>718</v>
      </c>
      <c r="O37" s="60">
        <f>IF($C37=1,SUM($J37+$K37),)</f>
        <v>0</v>
      </c>
      <c r="P37" s="61">
        <f t="shared" si="1"/>
        <v>718</v>
      </c>
    </row>
    <row r="38" spans="1:16" x14ac:dyDescent="0.2">
      <c r="A38" s="50">
        <v>31</v>
      </c>
      <c r="B38" s="51" t="s">
        <v>436</v>
      </c>
      <c r="C38" s="51">
        <v>2</v>
      </c>
      <c r="D38" s="54" t="s">
        <v>470</v>
      </c>
      <c r="E38" s="62">
        <v>7</v>
      </c>
      <c r="F38" s="54"/>
      <c r="G38" s="63" t="s">
        <v>443</v>
      </c>
      <c r="H38" s="57">
        <v>2</v>
      </c>
      <c r="I38" s="57" t="s">
        <v>471</v>
      </c>
      <c r="J38" s="114">
        <v>0</v>
      </c>
      <c r="K38" s="79">
        <v>250</v>
      </c>
      <c r="L38" s="60">
        <f>IF($C38=7,SUM($J38+$K38),)</f>
        <v>0</v>
      </c>
      <c r="M38" s="60">
        <f>IF($C38=5,SUM($J38+$K38),)</f>
        <v>0</v>
      </c>
      <c r="N38" s="60">
        <f>IF($C38=2,SUM($J38+$K38),)</f>
        <v>250</v>
      </c>
      <c r="O38" s="60">
        <f>IF($C38=1,SUM($J38+$K38),)</f>
        <v>0</v>
      </c>
      <c r="P38" s="61">
        <f t="shared" si="1"/>
        <v>250</v>
      </c>
    </row>
    <row r="39" spans="1:16" x14ac:dyDescent="0.2">
      <c r="A39" s="50">
        <v>32</v>
      </c>
      <c r="B39" s="51" t="s">
        <v>436</v>
      </c>
      <c r="C39" s="51">
        <v>2</v>
      </c>
      <c r="D39" s="54" t="s">
        <v>470</v>
      </c>
      <c r="E39" s="62">
        <v>11</v>
      </c>
      <c r="F39" s="54"/>
      <c r="G39" s="63" t="s">
        <v>443</v>
      </c>
      <c r="H39" s="57">
        <v>2</v>
      </c>
      <c r="I39" s="57">
        <v>62</v>
      </c>
      <c r="J39" s="114">
        <v>0</v>
      </c>
      <c r="K39" s="79">
        <v>265</v>
      </c>
      <c r="L39" s="60">
        <f>IF($C39=7,SUM($J39+$K39),)</f>
        <v>0</v>
      </c>
      <c r="M39" s="60">
        <f>IF($C39=5,SUM($J39+$K39),)</f>
        <v>0</v>
      </c>
      <c r="N39" s="60">
        <f>IF($C39=2,SUM($J39+$K39),)</f>
        <v>265</v>
      </c>
      <c r="O39" s="60">
        <f>IF($C39=1,SUM($J39+$K39),)</f>
        <v>0</v>
      </c>
      <c r="P39" s="61">
        <f t="shared" si="1"/>
        <v>265</v>
      </c>
    </row>
    <row r="40" spans="1:16" x14ac:dyDescent="0.2">
      <c r="A40" s="50">
        <v>33</v>
      </c>
      <c r="B40" s="51" t="s">
        <v>436</v>
      </c>
      <c r="C40" s="51">
        <v>2</v>
      </c>
      <c r="D40" s="54" t="s">
        <v>470</v>
      </c>
      <c r="E40" s="62">
        <v>13</v>
      </c>
      <c r="F40" s="54"/>
      <c r="G40" s="63" t="s">
        <v>443</v>
      </c>
      <c r="H40" s="57">
        <v>2</v>
      </c>
      <c r="I40" s="57" t="s">
        <v>472</v>
      </c>
      <c r="J40" s="114">
        <v>0</v>
      </c>
      <c r="K40" s="79">
        <v>305</v>
      </c>
      <c r="L40" s="60">
        <f>IF($C40=7,SUM($J40+$K40),)</f>
        <v>0</v>
      </c>
      <c r="M40" s="60">
        <f>IF($C40=5,SUM($J40+$K40),)</f>
        <v>0</v>
      </c>
      <c r="N40" s="60">
        <f>IF($C40=2,SUM($J40+$K40),)</f>
        <v>305</v>
      </c>
      <c r="O40" s="60">
        <f>IF($C40=1,SUM($J40+$K40),)</f>
        <v>0</v>
      </c>
      <c r="P40" s="61">
        <f t="shared" si="1"/>
        <v>305</v>
      </c>
    </row>
    <row r="41" spans="1:16" x14ac:dyDescent="0.2">
      <c r="A41" s="50">
        <v>34</v>
      </c>
      <c r="B41" s="51" t="s">
        <v>436</v>
      </c>
      <c r="C41" s="51">
        <v>2</v>
      </c>
      <c r="D41" s="54" t="s">
        <v>470</v>
      </c>
      <c r="E41" s="62">
        <v>16</v>
      </c>
      <c r="F41" s="54"/>
      <c r="G41" s="63" t="s">
        <v>443</v>
      </c>
      <c r="H41" s="57">
        <v>2</v>
      </c>
      <c r="I41" s="57" t="s">
        <v>18</v>
      </c>
      <c r="J41" s="114">
        <v>0</v>
      </c>
      <c r="K41" s="79">
        <v>287</v>
      </c>
      <c r="L41" s="60">
        <f>IF($C41=7,SUM($J41+$K41),)</f>
        <v>0</v>
      </c>
      <c r="M41" s="60">
        <f>IF($C41=5,SUM($J41+$K41),)</f>
        <v>0</v>
      </c>
      <c r="N41" s="60">
        <f>IF($C41=2,SUM($J41+$K41),)</f>
        <v>287</v>
      </c>
      <c r="O41" s="60">
        <f>IF($C41=1,SUM($J41+$K41),)</f>
        <v>0</v>
      </c>
      <c r="P41" s="61">
        <f t="shared" si="1"/>
        <v>287</v>
      </c>
    </row>
    <row r="42" spans="1:16" x14ac:dyDescent="0.2">
      <c r="A42" s="50">
        <v>35</v>
      </c>
      <c r="B42" s="51" t="s">
        <v>436</v>
      </c>
      <c r="C42" s="51">
        <v>2</v>
      </c>
      <c r="D42" s="52" t="s">
        <v>470</v>
      </c>
      <c r="E42" s="62">
        <v>23</v>
      </c>
      <c r="F42" s="54"/>
      <c r="G42" s="63" t="s">
        <v>443</v>
      </c>
      <c r="H42" s="57">
        <v>3</v>
      </c>
      <c r="I42" s="57" t="s">
        <v>473</v>
      </c>
      <c r="J42" s="114">
        <v>0</v>
      </c>
      <c r="K42" s="79">
        <v>157</v>
      </c>
      <c r="L42" s="60">
        <f>IF($C42=7,SUM($J42+$K42),)</f>
        <v>0</v>
      </c>
      <c r="M42" s="60">
        <f>IF($C42=5,SUM($J42+$K42),)</f>
        <v>0</v>
      </c>
      <c r="N42" s="60">
        <f>IF($C42=2,SUM($J42+$K42),)</f>
        <v>157</v>
      </c>
      <c r="O42" s="60">
        <f>IF($C42=1,SUM($J42+$K42),)</f>
        <v>0</v>
      </c>
      <c r="P42" s="61">
        <f t="shared" si="1"/>
        <v>157</v>
      </c>
    </row>
    <row r="43" spans="1:16" x14ac:dyDescent="0.2">
      <c r="A43" s="50">
        <v>36</v>
      </c>
      <c r="B43" s="51" t="s">
        <v>436</v>
      </c>
      <c r="C43" s="51">
        <v>2</v>
      </c>
      <c r="D43" s="52" t="s">
        <v>470</v>
      </c>
      <c r="E43" s="62">
        <v>24</v>
      </c>
      <c r="F43" s="52">
        <v>26</v>
      </c>
      <c r="G43" s="63" t="s">
        <v>443</v>
      </c>
      <c r="H43" s="57">
        <v>3</v>
      </c>
      <c r="I43" s="57">
        <v>20</v>
      </c>
      <c r="J43" s="114">
        <v>0</v>
      </c>
      <c r="K43" s="79">
        <v>110</v>
      </c>
      <c r="L43" s="60">
        <f>IF($C43=7,SUM($J43+$K43),)</f>
        <v>0</v>
      </c>
      <c r="M43" s="60">
        <f>IF($C43=5,SUM($J43+$K43),)</f>
        <v>0</v>
      </c>
      <c r="N43" s="60">
        <f>IF($C43=2,SUM($J43+$K43),)</f>
        <v>110</v>
      </c>
      <c r="O43" s="60">
        <f>IF($C43=1,SUM($J43+$K43),)</f>
        <v>0</v>
      </c>
      <c r="P43" s="61">
        <f t="shared" si="1"/>
        <v>110</v>
      </c>
    </row>
    <row r="44" spans="1:16" x14ac:dyDescent="0.2">
      <c r="A44" s="50">
        <v>37</v>
      </c>
      <c r="B44" s="51" t="s">
        <v>436</v>
      </c>
      <c r="C44" s="51">
        <v>2</v>
      </c>
      <c r="D44" s="52" t="s">
        <v>470</v>
      </c>
      <c r="E44" s="62">
        <v>28</v>
      </c>
      <c r="F44" s="52">
        <v>30</v>
      </c>
      <c r="G44" s="63" t="s">
        <v>443</v>
      </c>
      <c r="H44" s="57">
        <v>3</v>
      </c>
      <c r="I44" s="57">
        <v>18</v>
      </c>
      <c r="J44" s="114"/>
      <c r="K44" s="79">
        <v>81</v>
      </c>
      <c r="L44" s="60">
        <f>IF($C44=7,SUM($J44+$K44),)</f>
        <v>0</v>
      </c>
      <c r="M44" s="60">
        <f>IF($C44=5,SUM($J44+$K44),)</f>
        <v>0</v>
      </c>
      <c r="N44" s="60">
        <f>IF($C44=2,SUM($J44+$K44),)</f>
        <v>81</v>
      </c>
      <c r="O44" s="60">
        <f>IF($C44=1,SUM($J44+$K44),)</f>
        <v>0</v>
      </c>
      <c r="P44" s="61">
        <f t="shared" si="1"/>
        <v>81</v>
      </c>
    </row>
    <row r="45" spans="1:16" x14ac:dyDescent="0.2">
      <c r="A45" s="50">
        <v>38</v>
      </c>
      <c r="B45" s="51" t="s">
        <v>436</v>
      </c>
      <c r="C45" s="51">
        <v>2</v>
      </c>
      <c r="D45" s="54" t="s">
        <v>470</v>
      </c>
      <c r="E45" s="62">
        <v>32</v>
      </c>
      <c r="F45" s="54"/>
      <c r="G45" s="63" t="s">
        <v>443</v>
      </c>
      <c r="H45" s="57">
        <v>3</v>
      </c>
      <c r="I45" s="57">
        <v>17</v>
      </c>
      <c r="J45" s="114">
        <v>730</v>
      </c>
      <c r="K45" s="79">
        <v>217</v>
      </c>
      <c r="L45" s="60">
        <f>IF($C45=7,SUM($J45+$K45),)</f>
        <v>0</v>
      </c>
      <c r="M45" s="60">
        <f>IF($C45=5,SUM($J45+$K45),)</f>
        <v>0</v>
      </c>
      <c r="N45" s="60">
        <f>IF($C45=2,SUM($J45+$K45),)</f>
        <v>947</v>
      </c>
      <c r="O45" s="60">
        <f>IF($C45=1,SUM($J45+$K45),)</f>
        <v>0</v>
      </c>
      <c r="P45" s="61">
        <f t="shared" si="1"/>
        <v>947</v>
      </c>
    </row>
    <row r="46" spans="1:16" x14ac:dyDescent="0.2">
      <c r="A46" s="50">
        <v>39</v>
      </c>
      <c r="B46" s="51" t="s">
        <v>436</v>
      </c>
      <c r="C46" s="51">
        <v>2</v>
      </c>
      <c r="D46" s="52" t="s">
        <v>474</v>
      </c>
      <c r="E46" s="62">
        <v>11</v>
      </c>
      <c r="F46" s="54"/>
      <c r="G46" s="78" t="s">
        <v>438</v>
      </c>
      <c r="H46" s="57">
        <v>12</v>
      </c>
      <c r="I46" s="64" t="s">
        <v>475</v>
      </c>
      <c r="J46" s="114"/>
      <c r="K46" s="79">
        <v>57</v>
      </c>
      <c r="L46" s="60">
        <f>IF($C46=7,SUM($J46+$K46),)</f>
        <v>0</v>
      </c>
      <c r="M46" s="60">
        <f>IF($C46=5,SUM($J46+$K46),)</f>
        <v>0</v>
      </c>
      <c r="N46" s="60">
        <f>IF($C46=2,SUM($J46+$K46),)</f>
        <v>57</v>
      </c>
      <c r="O46" s="60">
        <f>IF($C46=1,SUM($J46+$K46),)</f>
        <v>0</v>
      </c>
      <c r="P46" s="61">
        <f t="shared" si="1"/>
        <v>57</v>
      </c>
    </row>
    <row r="47" spans="1:16" x14ac:dyDescent="0.2">
      <c r="A47" s="50">
        <v>40</v>
      </c>
      <c r="B47" s="51" t="s">
        <v>436</v>
      </c>
      <c r="C47" s="51">
        <v>2</v>
      </c>
      <c r="D47" s="54" t="s">
        <v>474</v>
      </c>
      <c r="E47" s="62">
        <v>19</v>
      </c>
      <c r="F47" s="54"/>
      <c r="G47" s="78" t="s">
        <v>438</v>
      </c>
      <c r="H47" s="57">
        <v>12</v>
      </c>
      <c r="I47" s="57" t="s">
        <v>323</v>
      </c>
      <c r="J47" s="114">
        <v>201</v>
      </c>
      <c r="K47" s="79">
        <v>74</v>
      </c>
      <c r="L47" s="60">
        <f>IF($C47=7,SUM($J47+$K47),)</f>
        <v>0</v>
      </c>
      <c r="M47" s="60">
        <f>IF($C47=5,SUM($J47+$K47),)</f>
        <v>0</v>
      </c>
      <c r="N47" s="60">
        <f>IF($C47=2,SUM($J47+$K47),)</f>
        <v>275</v>
      </c>
      <c r="O47" s="60">
        <f>IF($C47=1,SUM($J47+$K47),)</f>
        <v>0</v>
      </c>
      <c r="P47" s="61">
        <f t="shared" si="1"/>
        <v>275</v>
      </c>
    </row>
    <row r="48" spans="1:16" x14ac:dyDescent="0.2">
      <c r="A48" s="50">
        <v>41</v>
      </c>
      <c r="B48" s="51" t="s">
        <v>436</v>
      </c>
      <c r="C48" s="51">
        <v>2</v>
      </c>
      <c r="D48" s="54" t="s">
        <v>474</v>
      </c>
      <c r="E48" s="62">
        <v>24</v>
      </c>
      <c r="F48" s="54"/>
      <c r="G48" s="63" t="s">
        <v>438</v>
      </c>
      <c r="H48" s="57">
        <v>14</v>
      </c>
      <c r="I48" s="57" t="s">
        <v>476</v>
      </c>
      <c r="J48" s="114">
        <v>350</v>
      </c>
      <c r="K48" s="79"/>
      <c r="L48" s="60">
        <f>IF($C48=7,SUM($J48+$K48),)</f>
        <v>0</v>
      </c>
      <c r="M48" s="60">
        <f>IF($C48=5,SUM($J48+$K48),)</f>
        <v>0</v>
      </c>
      <c r="N48" s="60">
        <f>IF($C48=2,SUM($J48+$K48),)</f>
        <v>350</v>
      </c>
      <c r="O48" s="60">
        <f>IF($C48=1,SUM($J48+$K48),)</f>
        <v>0</v>
      </c>
      <c r="P48" s="61">
        <f t="shared" si="1"/>
        <v>350</v>
      </c>
    </row>
    <row r="49" spans="1:16" x14ac:dyDescent="0.2">
      <c r="A49" s="50">
        <v>42</v>
      </c>
      <c r="B49" s="51" t="s">
        <v>436</v>
      </c>
      <c r="C49" s="51">
        <v>2</v>
      </c>
      <c r="D49" s="54" t="s">
        <v>474</v>
      </c>
      <c r="E49" s="62"/>
      <c r="F49" s="54"/>
      <c r="G49" s="78" t="s">
        <v>438</v>
      </c>
      <c r="H49" s="57">
        <v>12</v>
      </c>
      <c r="I49" s="57" t="s">
        <v>477</v>
      </c>
      <c r="J49" s="114"/>
      <c r="K49" s="79">
        <v>8</v>
      </c>
      <c r="L49" s="60">
        <f>IF($C49=7,SUM($J49+$K49),)</f>
        <v>0</v>
      </c>
      <c r="M49" s="60">
        <f>IF($C49=5,SUM($J49+$K49),)</f>
        <v>0</v>
      </c>
      <c r="N49" s="60">
        <f>IF($C49=2,SUM($J49+$K49),)</f>
        <v>8</v>
      </c>
      <c r="O49" s="60">
        <f>IF($C49=1,SUM($J49+$K49),)</f>
        <v>0</v>
      </c>
      <c r="P49" s="61">
        <f t="shared" si="1"/>
        <v>8</v>
      </c>
    </row>
    <row r="50" spans="1:16" x14ac:dyDescent="0.2">
      <c r="A50" s="50">
        <v>43</v>
      </c>
      <c r="B50" s="51" t="s">
        <v>436</v>
      </c>
      <c r="C50" s="51">
        <v>2</v>
      </c>
      <c r="D50" s="54" t="s">
        <v>478</v>
      </c>
      <c r="E50" s="53">
        <v>3</v>
      </c>
      <c r="F50" s="54"/>
      <c r="G50" s="78" t="s">
        <v>463</v>
      </c>
      <c r="H50" s="57">
        <v>6</v>
      </c>
      <c r="I50" s="57" t="s">
        <v>479</v>
      </c>
      <c r="J50" s="114">
        <v>234</v>
      </c>
      <c r="K50" s="79"/>
      <c r="L50" s="60">
        <f>IF($C50=7,SUM($J50+$K50),)</f>
        <v>0</v>
      </c>
      <c r="M50" s="60">
        <f>IF($C50=5,SUM($J50+$K50),)</f>
        <v>0</v>
      </c>
      <c r="N50" s="60">
        <f>IF($C50=2,SUM($J50+$K50),)</f>
        <v>234</v>
      </c>
      <c r="O50" s="60">
        <f>IF($C50=1,SUM($J50+$K50),)</f>
        <v>0</v>
      </c>
      <c r="P50" s="61">
        <f t="shared" si="1"/>
        <v>234</v>
      </c>
    </row>
    <row r="51" spans="1:16" x14ac:dyDescent="0.2">
      <c r="A51" s="50">
        <v>44</v>
      </c>
      <c r="B51" s="51" t="s">
        <v>436</v>
      </c>
      <c r="C51" s="51">
        <v>2</v>
      </c>
      <c r="D51" s="54" t="s">
        <v>478</v>
      </c>
      <c r="E51" s="62">
        <v>5</v>
      </c>
      <c r="F51" s="54"/>
      <c r="G51" s="78" t="s">
        <v>463</v>
      </c>
      <c r="H51" s="57">
        <v>6</v>
      </c>
      <c r="I51" s="57" t="s">
        <v>480</v>
      </c>
      <c r="J51" s="114">
        <v>408</v>
      </c>
      <c r="K51" s="79"/>
      <c r="L51" s="60">
        <f>IF($C51=7,SUM($J51+$K51),)</f>
        <v>0</v>
      </c>
      <c r="M51" s="60">
        <f>IF($C51=5,SUM($J51+$K51),)</f>
        <v>0</v>
      </c>
      <c r="N51" s="60">
        <f>IF($C51=2,SUM($J51+$K51),)</f>
        <v>408</v>
      </c>
      <c r="O51" s="60">
        <f>IF($C51=1,SUM($J51+$K51),)</f>
        <v>0</v>
      </c>
      <c r="P51" s="61">
        <f t="shared" si="1"/>
        <v>408</v>
      </c>
    </row>
    <row r="52" spans="1:16" x14ac:dyDescent="0.2">
      <c r="A52" s="50">
        <v>45</v>
      </c>
      <c r="B52" s="51" t="s">
        <v>436</v>
      </c>
      <c r="C52" s="51">
        <v>2</v>
      </c>
      <c r="D52" s="54" t="s">
        <v>478</v>
      </c>
      <c r="E52" s="62">
        <v>7</v>
      </c>
      <c r="F52" s="54"/>
      <c r="G52" s="78" t="s">
        <v>463</v>
      </c>
      <c r="H52" s="57">
        <v>6</v>
      </c>
      <c r="I52" s="57" t="s">
        <v>481</v>
      </c>
      <c r="J52" s="114">
        <v>526</v>
      </c>
      <c r="K52" s="79"/>
      <c r="L52" s="60">
        <f>IF($C52=7,SUM($J52+$K52),)</f>
        <v>0</v>
      </c>
      <c r="M52" s="60">
        <f>IF($C52=5,SUM($J52+$K52),)</f>
        <v>0</v>
      </c>
      <c r="N52" s="60">
        <f>IF($C52=2,SUM($J52+$K52),)</f>
        <v>526</v>
      </c>
      <c r="O52" s="60">
        <f>IF($C52=1,SUM($J52+$K52),)</f>
        <v>0</v>
      </c>
      <c r="P52" s="61">
        <f t="shared" si="1"/>
        <v>526</v>
      </c>
    </row>
    <row r="53" spans="1:16" x14ac:dyDescent="0.2">
      <c r="A53" s="50">
        <v>46</v>
      </c>
      <c r="B53" s="51" t="s">
        <v>436</v>
      </c>
      <c r="C53" s="51">
        <v>2</v>
      </c>
      <c r="D53" s="54" t="s">
        <v>478</v>
      </c>
      <c r="E53" s="62">
        <v>21</v>
      </c>
      <c r="F53" s="54"/>
      <c r="G53" s="63" t="s">
        <v>463</v>
      </c>
      <c r="H53" s="57">
        <v>6</v>
      </c>
      <c r="I53" s="57" t="s">
        <v>30</v>
      </c>
      <c r="J53" s="114">
        <v>336</v>
      </c>
      <c r="K53" s="79">
        <v>391</v>
      </c>
      <c r="L53" s="60">
        <f>IF($C53=7,SUM($J53+$K53),)</f>
        <v>0</v>
      </c>
      <c r="M53" s="60">
        <f>IF($C53=5,SUM($J53+$K53),)</f>
        <v>0</v>
      </c>
      <c r="N53" s="60">
        <f>IF($C53=2,SUM($J53+$K53),)</f>
        <v>727</v>
      </c>
      <c r="O53" s="60">
        <f>IF($C53=1,SUM($J53+$K53),)</f>
        <v>0</v>
      </c>
      <c r="P53" s="61">
        <f t="shared" si="1"/>
        <v>727</v>
      </c>
    </row>
    <row r="54" spans="1:16" x14ac:dyDescent="0.2">
      <c r="A54" s="50">
        <v>47</v>
      </c>
      <c r="B54" s="51" t="s">
        <v>436</v>
      </c>
      <c r="C54" s="51">
        <v>2</v>
      </c>
      <c r="D54" s="54" t="s">
        <v>478</v>
      </c>
      <c r="E54" s="62">
        <v>25</v>
      </c>
      <c r="F54" s="54"/>
      <c r="G54" s="63" t="s">
        <v>463</v>
      </c>
      <c r="H54" s="57">
        <v>6</v>
      </c>
      <c r="I54" s="57" t="s">
        <v>482</v>
      </c>
      <c r="J54" s="114">
        <v>625</v>
      </c>
      <c r="K54" s="79">
        <v>154</v>
      </c>
      <c r="L54" s="60">
        <f>IF($C54=7,SUM($J54+$K54),)</f>
        <v>0</v>
      </c>
      <c r="M54" s="60">
        <f>IF($C54=5,SUM($J54+$K54),)</f>
        <v>0</v>
      </c>
      <c r="N54" s="60">
        <f>IF($C54=2,SUM($J54+$K54),)</f>
        <v>779</v>
      </c>
      <c r="O54" s="60">
        <f>IF($C54=1,SUM($J54+$K54),)</f>
        <v>0</v>
      </c>
      <c r="P54" s="61">
        <f t="shared" si="1"/>
        <v>779</v>
      </c>
    </row>
    <row r="55" spans="1:16" x14ac:dyDescent="0.2">
      <c r="A55" s="50">
        <v>48</v>
      </c>
      <c r="B55" s="51" t="s">
        <v>436</v>
      </c>
      <c r="C55" s="51">
        <v>2</v>
      </c>
      <c r="D55" s="54" t="s">
        <v>478</v>
      </c>
      <c r="E55" s="62">
        <v>29</v>
      </c>
      <c r="F55" s="54"/>
      <c r="G55" s="63" t="s">
        <v>463</v>
      </c>
      <c r="H55" s="57">
        <v>6</v>
      </c>
      <c r="I55" s="57">
        <v>84</v>
      </c>
      <c r="J55" s="114">
        <v>127</v>
      </c>
      <c r="K55" s="79">
        <v>82</v>
      </c>
      <c r="L55" s="60">
        <f>IF($C55=7,SUM($J55+$K55),)</f>
        <v>0</v>
      </c>
      <c r="M55" s="60">
        <f>IF($C55=5,SUM($J55+$K55),)</f>
        <v>0</v>
      </c>
      <c r="N55" s="60">
        <f>IF($C55=2,SUM($J55+$K55),)</f>
        <v>209</v>
      </c>
      <c r="O55" s="60">
        <f>IF($C55=1,SUM($J55+$K55),)</f>
        <v>0</v>
      </c>
      <c r="P55" s="61">
        <f t="shared" si="1"/>
        <v>209</v>
      </c>
    </row>
    <row r="56" spans="1:16" x14ac:dyDescent="0.2">
      <c r="A56" s="50">
        <v>49</v>
      </c>
      <c r="B56" s="51" t="s">
        <v>436</v>
      </c>
      <c r="C56" s="51">
        <v>2</v>
      </c>
      <c r="D56" s="52" t="s">
        <v>478</v>
      </c>
      <c r="E56" s="62">
        <v>35</v>
      </c>
      <c r="F56" s="54"/>
      <c r="G56" s="63" t="s">
        <v>463</v>
      </c>
      <c r="H56" s="57">
        <v>6</v>
      </c>
      <c r="I56" s="57" t="s">
        <v>483</v>
      </c>
      <c r="J56" s="114">
        <v>0</v>
      </c>
      <c r="K56" s="79">
        <v>49</v>
      </c>
      <c r="L56" s="60">
        <f>IF($C56=7,SUM($J56+$K56),)</f>
        <v>0</v>
      </c>
      <c r="M56" s="60">
        <f>IF($C56=5,SUM($J56+$K56),)</f>
        <v>0</v>
      </c>
      <c r="N56" s="60">
        <f>IF($C56=2,SUM($J56+$K56),)</f>
        <v>49</v>
      </c>
      <c r="O56" s="60">
        <f>IF($C56=1,SUM($J56+$K56),)</f>
        <v>0</v>
      </c>
      <c r="P56" s="61">
        <f t="shared" si="1"/>
        <v>49</v>
      </c>
    </row>
    <row r="57" spans="1:16" x14ac:dyDescent="0.2">
      <c r="A57" s="50">
        <v>50</v>
      </c>
      <c r="B57" s="51" t="s">
        <v>436</v>
      </c>
      <c r="C57" s="51">
        <v>2</v>
      </c>
      <c r="D57" s="52" t="s">
        <v>478</v>
      </c>
      <c r="E57" s="62">
        <v>63</v>
      </c>
      <c r="F57" s="54" t="s">
        <v>484</v>
      </c>
      <c r="G57" s="116" t="s">
        <v>463</v>
      </c>
      <c r="H57" s="74">
        <v>8</v>
      </c>
      <c r="I57" s="74" t="s">
        <v>485</v>
      </c>
      <c r="J57" s="114">
        <v>669</v>
      </c>
      <c r="K57" s="79">
        <v>0</v>
      </c>
      <c r="L57" s="60">
        <f>IF($C57=7,SUM($J57+$K57),)</f>
        <v>0</v>
      </c>
      <c r="M57" s="60">
        <f>IF($C57=5,SUM($J57+$K57),)</f>
        <v>0</v>
      </c>
      <c r="N57" s="60">
        <f>IF($C57=2,SUM($J57+$K57),)</f>
        <v>669</v>
      </c>
      <c r="O57" s="60">
        <f>IF($C57=1,SUM($J57+$K57),)</f>
        <v>0</v>
      </c>
      <c r="P57" s="61">
        <f t="shared" si="1"/>
        <v>669</v>
      </c>
    </row>
    <row r="58" spans="1:16" x14ac:dyDescent="0.2">
      <c r="A58" s="50">
        <v>51</v>
      </c>
      <c r="B58" s="51" t="s">
        <v>436</v>
      </c>
      <c r="C58" s="51">
        <v>2</v>
      </c>
      <c r="D58" s="54" t="s">
        <v>478</v>
      </c>
      <c r="E58" s="62">
        <v>76</v>
      </c>
      <c r="F58" s="54"/>
      <c r="G58" s="63" t="s">
        <v>463</v>
      </c>
      <c r="H58" s="57">
        <v>10</v>
      </c>
      <c r="I58" s="57" t="s">
        <v>486</v>
      </c>
      <c r="J58" s="114">
        <v>0</v>
      </c>
      <c r="K58" s="79">
        <v>75</v>
      </c>
      <c r="L58" s="60">
        <f>IF($C58=7,SUM($J58+$K58),)</f>
        <v>0</v>
      </c>
      <c r="M58" s="60">
        <f>IF($C58=5,SUM($J58+$K58),)</f>
        <v>0</v>
      </c>
      <c r="N58" s="60">
        <f>IF($C58=2,SUM($J58+$K58),)</f>
        <v>75</v>
      </c>
      <c r="O58" s="60">
        <f>IF($C58=1,SUM($J58+$K58),)</f>
        <v>0</v>
      </c>
      <c r="P58" s="61">
        <f t="shared" si="1"/>
        <v>75</v>
      </c>
    </row>
    <row r="59" spans="1:16" x14ac:dyDescent="0.2">
      <c r="A59" s="50">
        <v>52</v>
      </c>
      <c r="B59" s="51" t="s">
        <v>436</v>
      </c>
      <c r="C59" s="51">
        <v>2</v>
      </c>
      <c r="D59" s="54" t="s">
        <v>478</v>
      </c>
      <c r="E59" s="62">
        <v>77</v>
      </c>
      <c r="F59" s="54"/>
      <c r="G59" s="63" t="s">
        <v>463</v>
      </c>
      <c r="H59" s="57">
        <v>10</v>
      </c>
      <c r="I59" s="57" t="s">
        <v>213</v>
      </c>
      <c r="J59" s="114">
        <v>663</v>
      </c>
      <c r="K59" s="79">
        <v>10</v>
      </c>
      <c r="L59" s="60">
        <f>IF($C59=7,SUM($J59+$K59),)</f>
        <v>0</v>
      </c>
      <c r="M59" s="60">
        <f>IF($C59=5,SUM($J59+$K59),)</f>
        <v>0</v>
      </c>
      <c r="N59" s="60">
        <f>IF($C59=2,SUM($J59+$K59),)</f>
        <v>673</v>
      </c>
      <c r="O59" s="60">
        <f>IF($C59=1,SUM($J59+$K59),)</f>
        <v>0</v>
      </c>
      <c r="P59" s="61">
        <f t="shared" si="1"/>
        <v>673</v>
      </c>
    </row>
    <row r="60" spans="1:16" x14ac:dyDescent="0.2">
      <c r="A60" s="50">
        <v>53</v>
      </c>
      <c r="B60" s="51" t="s">
        <v>436</v>
      </c>
      <c r="C60" s="51">
        <v>2</v>
      </c>
      <c r="D60" s="54" t="s">
        <v>487</v>
      </c>
      <c r="E60" s="62">
        <v>23</v>
      </c>
      <c r="F60" s="52">
        <v>19</v>
      </c>
      <c r="G60" s="63" t="s">
        <v>463</v>
      </c>
      <c r="H60" s="57">
        <v>6</v>
      </c>
      <c r="I60" s="57" t="s">
        <v>38</v>
      </c>
      <c r="J60" s="114">
        <v>0</v>
      </c>
      <c r="K60" s="79">
        <v>372</v>
      </c>
      <c r="L60" s="60">
        <f>IF($C60=7,SUM($J60+$K60),)</f>
        <v>0</v>
      </c>
      <c r="M60" s="60">
        <f>IF($C60=5,SUM($J60+$K60),)</f>
        <v>0</v>
      </c>
      <c r="N60" s="60">
        <f>IF($C60=2,SUM($J60+$K60),)</f>
        <v>372</v>
      </c>
      <c r="O60" s="60">
        <f>IF($C60=1,SUM($J60+$K60),)</f>
        <v>0</v>
      </c>
      <c r="P60" s="61">
        <f t="shared" si="1"/>
        <v>372</v>
      </c>
    </row>
    <row r="61" spans="1:16" x14ac:dyDescent="0.2">
      <c r="A61" s="50">
        <v>54</v>
      </c>
      <c r="B61" s="51" t="s">
        <v>436</v>
      </c>
      <c r="C61" s="51">
        <v>2</v>
      </c>
      <c r="D61" s="54" t="s">
        <v>488</v>
      </c>
      <c r="E61" s="62">
        <v>5</v>
      </c>
      <c r="F61" s="54"/>
      <c r="G61" s="63" t="s">
        <v>443</v>
      </c>
      <c r="H61" s="57">
        <v>2</v>
      </c>
      <c r="I61" s="57" t="s">
        <v>489</v>
      </c>
      <c r="J61" s="114">
        <v>1162</v>
      </c>
      <c r="K61" s="79">
        <v>121</v>
      </c>
      <c r="L61" s="60">
        <f>IF($C61=7,SUM($J61+$K61),)</f>
        <v>0</v>
      </c>
      <c r="M61" s="60">
        <f>IF($C61=5,SUM($J61+$K61),)</f>
        <v>0</v>
      </c>
      <c r="N61" s="60">
        <f>IF($C61=2,SUM($J61+$K61),)</f>
        <v>1283</v>
      </c>
      <c r="O61" s="60">
        <f>IF($C61=1,SUM($J61+$K61),)</f>
        <v>0</v>
      </c>
      <c r="P61" s="61">
        <f t="shared" si="1"/>
        <v>1283</v>
      </c>
    </row>
    <row r="62" spans="1:16" x14ac:dyDescent="0.2">
      <c r="A62" s="50">
        <v>55</v>
      </c>
      <c r="B62" s="51" t="s">
        <v>436</v>
      </c>
      <c r="C62" s="51">
        <v>2</v>
      </c>
      <c r="D62" s="54" t="s">
        <v>488</v>
      </c>
      <c r="E62" s="62">
        <v>6</v>
      </c>
      <c r="F62" s="54"/>
      <c r="G62" s="63" t="s">
        <v>443</v>
      </c>
      <c r="H62" s="57">
        <v>2</v>
      </c>
      <c r="I62" s="57" t="s">
        <v>31</v>
      </c>
      <c r="J62" s="114">
        <v>0</v>
      </c>
      <c r="K62" s="79">
        <v>133</v>
      </c>
      <c r="L62" s="60">
        <f>IF($C62=7,SUM($J62+$K62),)</f>
        <v>0</v>
      </c>
      <c r="M62" s="60">
        <f>IF($C62=5,SUM($J62+$K62),)</f>
        <v>0</v>
      </c>
      <c r="N62" s="60">
        <f>IF($C62=2,SUM($J62+$K62),)</f>
        <v>133</v>
      </c>
      <c r="O62" s="60">
        <f>IF($C62=1,SUM($J62+$K62),)</f>
        <v>0</v>
      </c>
      <c r="P62" s="61">
        <f t="shared" si="1"/>
        <v>133</v>
      </c>
    </row>
    <row r="63" spans="1:16" x14ac:dyDescent="0.2">
      <c r="A63" s="50">
        <v>56</v>
      </c>
      <c r="B63" s="51" t="s">
        <v>436</v>
      </c>
      <c r="C63" s="51">
        <v>2</v>
      </c>
      <c r="D63" s="54" t="s">
        <v>488</v>
      </c>
      <c r="E63" s="62">
        <v>7</v>
      </c>
      <c r="F63" s="54"/>
      <c r="G63" s="63" t="s">
        <v>443</v>
      </c>
      <c r="H63" s="57">
        <v>3</v>
      </c>
      <c r="I63" s="118" t="s">
        <v>490</v>
      </c>
      <c r="J63" s="114">
        <v>0</v>
      </c>
      <c r="K63" s="79">
        <v>216</v>
      </c>
      <c r="L63" s="60">
        <f>IF($C63=7,SUM($J63+$K63),)</f>
        <v>0</v>
      </c>
      <c r="M63" s="60">
        <f>IF($C63=5,SUM($J63+$K63),)</f>
        <v>0</v>
      </c>
      <c r="N63" s="60">
        <f>IF($C63=2,SUM($J63+$K63),)</f>
        <v>216</v>
      </c>
      <c r="O63" s="60">
        <f>IF($C63=1,SUM($J63+$K63),)</f>
        <v>0</v>
      </c>
      <c r="P63" s="61">
        <f t="shared" si="1"/>
        <v>216</v>
      </c>
    </row>
    <row r="64" spans="1:16" x14ac:dyDescent="0.2">
      <c r="A64" s="50">
        <v>57</v>
      </c>
      <c r="B64" s="51" t="s">
        <v>436</v>
      </c>
      <c r="C64" s="51">
        <v>2</v>
      </c>
      <c r="D64" s="52" t="s">
        <v>488</v>
      </c>
      <c r="E64" s="62">
        <v>10</v>
      </c>
      <c r="F64" s="54"/>
      <c r="G64" s="52" t="s">
        <v>443</v>
      </c>
      <c r="H64" s="57">
        <v>2</v>
      </c>
      <c r="I64" s="57">
        <v>79</v>
      </c>
      <c r="J64" s="114">
        <v>0</v>
      </c>
      <c r="K64" s="103">
        <v>290</v>
      </c>
      <c r="L64" s="60">
        <f>IF($C64=7,SUM($J64+$K64),)</f>
        <v>0</v>
      </c>
      <c r="M64" s="60">
        <f>IF($C64=5,SUM($J64+$K64),)</f>
        <v>0</v>
      </c>
      <c r="N64" s="60">
        <f>IF($C64=2,SUM($J64+$K64),)</f>
        <v>290</v>
      </c>
      <c r="O64" s="60">
        <f>IF($C64=1,SUM($J64+$K64),)</f>
        <v>0</v>
      </c>
      <c r="P64" s="61">
        <f t="shared" si="1"/>
        <v>290</v>
      </c>
    </row>
    <row r="65" spans="1:16" x14ac:dyDescent="0.2">
      <c r="A65" s="50">
        <v>58</v>
      </c>
      <c r="B65" s="51" t="s">
        <v>436</v>
      </c>
      <c r="C65" s="51">
        <v>2</v>
      </c>
      <c r="D65" s="54" t="s">
        <v>488</v>
      </c>
      <c r="E65" s="62">
        <v>16</v>
      </c>
      <c r="F65" s="54"/>
      <c r="G65" s="52" t="s">
        <v>443</v>
      </c>
      <c r="H65" s="57">
        <v>3</v>
      </c>
      <c r="I65" s="57" t="s">
        <v>491</v>
      </c>
      <c r="J65" s="114">
        <v>1105</v>
      </c>
      <c r="K65" s="79">
        <v>487</v>
      </c>
      <c r="L65" s="60">
        <f>IF($C65=7,SUM($J65+$K65),)</f>
        <v>0</v>
      </c>
      <c r="M65" s="60">
        <f>IF($C65=5,SUM($J65+$K65),)</f>
        <v>0</v>
      </c>
      <c r="N65" s="60">
        <f>IF($C65=2,SUM($J65+$K65),)</f>
        <v>1592</v>
      </c>
      <c r="O65" s="60">
        <f>IF($C65=1,SUM($J65+$K65),)</f>
        <v>0</v>
      </c>
      <c r="P65" s="61">
        <f t="shared" si="1"/>
        <v>1592</v>
      </c>
    </row>
    <row r="66" spans="1:16" x14ac:dyDescent="0.2">
      <c r="A66" s="50">
        <v>59</v>
      </c>
      <c r="B66" s="51" t="s">
        <v>436</v>
      </c>
      <c r="C66" s="51">
        <v>2</v>
      </c>
      <c r="D66" s="54" t="s">
        <v>488</v>
      </c>
      <c r="E66" s="62">
        <v>25</v>
      </c>
      <c r="F66" s="54"/>
      <c r="G66" s="52" t="s">
        <v>443</v>
      </c>
      <c r="H66" s="57">
        <v>3</v>
      </c>
      <c r="I66" s="57" t="s">
        <v>492</v>
      </c>
      <c r="J66" s="114">
        <v>0</v>
      </c>
      <c r="K66" s="79">
        <v>321</v>
      </c>
      <c r="L66" s="60">
        <f>IF($C66=7,SUM($J66+$K66),)</f>
        <v>0</v>
      </c>
      <c r="M66" s="60">
        <f>IF($C66=5,SUM($J66+$K66),)</f>
        <v>0</v>
      </c>
      <c r="N66" s="60">
        <f>IF($C66=2,SUM($J66+$K66),)</f>
        <v>321</v>
      </c>
      <c r="O66" s="60">
        <f>IF($C66=1,SUM($J66+$K66),)</f>
        <v>0</v>
      </c>
      <c r="P66" s="61">
        <f t="shared" si="1"/>
        <v>321</v>
      </c>
    </row>
    <row r="67" spans="1:16" x14ac:dyDescent="0.2">
      <c r="A67" s="50">
        <v>60</v>
      </c>
      <c r="B67" s="51" t="s">
        <v>436</v>
      </c>
      <c r="C67" s="51">
        <v>2</v>
      </c>
      <c r="D67" s="52" t="s">
        <v>493</v>
      </c>
      <c r="E67" s="59">
        <v>2</v>
      </c>
      <c r="F67" s="54"/>
      <c r="G67" s="78" t="s">
        <v>438</v>
      </c>
      <c r="H67" s="57">
        <v>20</v>
      </c>
      <c r="I67" s="64" t="s">
        <v>494</v>
      </c>
      <c r="J67" s="114">
        <v>314</v>
      </c>
      <c r="K67" s="79">
        <v>125</v>
      </c>
      <c r="L67" s="60">
        <f>IF($C67=7,SUM($J67+$K67),)</f>
        <v>0</v>
      </c>
      <c r="M67" s="60">
        <f>IF($C67=5,SUM($J67+$K67),)</f>
        <v>0</v>
      </c>
      <c r="N67" s="60">
        <f>IF($C67=2,SUM($J67+$K67),)</f>
        <v>439</v>
      </c>
      <c r="O67" s="60">
        <f>IF($C67=1,SUM($J67+$K67),)</f>
        <v>0</v>
      </c>
      <c r="P67" s="61">
        <f t="shared" si="1"/>
        <v>439</v>
      </c>
    </row>
    <row r="68" spans="1:16" x14ac:dyDescent="0.2">
      <c r="A68" s="50">
        <v>61</v>
      </c>
      <c r="B68" s="51" t="s">
        <v>436</v>
      </c>
      <c r="C68" s="51">
        <v>2</v>
      </c>
      <c r="D68" s="52" t="s">
        <v>493</v>
      </c>
      <c r="E68" s="62">
        <v>5</v>
      </c>
      <c r="F68" s="54"/>
      <c r="G68" s="78" t="s">
        <v>438</v>
      </c>
      <c r="H68" s="57">
        <v>20</v>
      </c>
      <c r="I68" s="57">
        <v>56</v>
      </c>
      <c r="J68" s="114">
        <v>530</v>
      </c>
      <c r="K68" s="79">
        <v>77</v>
      </c>
      <c r="L68" s="60">
        <f>IF($C68=7,SUM($J68+$K68),)</f>
        <v>0</v>
      </c>
      <c r="M68" s="60">
        <f>IF($C68=5,SUM($J68+$K68),)</f>
        <v>0</v>
      </c>
      <c r="N68" s="60">
        <f>IF($C68=2,SUM($J68+$K68),)</f>
        <v>607</v>
      </c>
      <c r="O68" s="60">
        <f>IF($C68=1,SUM($J68+$K68),)</f>
        <v>0</v>
      </c>
      <c r="P68" s="61">
        <f t="shared" si="1"/>
        <v>607</v>
      </c>
    </row>
    <row r="69" spans="1:16" x14ac:dyDescent="0.2">
      <c r="A69" s="50">
        <v>62</v>
      </c>
      <c r="B69" s="51" t="s">
        <v>436</v>
      </c>
      <c r="C69" s="51">
        <v>2</v>
      </c>
      <c r="D69" s="54" t="s">
        <v>495</v>
      </c>
      <c r="E69" s="62">
        <v>10</v>
      </c>
      <c r="F69" s="54"/>
      <c r="G69" s="63" t="s">
        <v>443</v>
      </c>
      <c r="H69" s="57">
        <v>6</v>
      </c>
      <c r="I69" s="57">
        <v>68</v>
      </c>
      <c r="J69" s="114">
        <v>222</v>
      </c>
      <c r="K69" s="79">
        <v>69</v>
      </c>
      <c r="L69" s="60">
        <f>IF($C69=7,SUM($J69+$K69),)</f>
        <v>0</v>
      </c>
      <c r="M69" s="60">
        <f>IF($C69=5,SUM($J69+$K69),)</f>
        <v>0</v>
      </c>
      <c r="N69" s="60">
        <f>IF($C69=2,SUM($J69+$K69),)</f>
        <v>291</v>
      </c>
      <c r="O69" s="60">
        <f>IF($C69=1,SUM($J69+$K69),)</f>
        <v>0</v>
      </c>
      <c r="P69" s="61">
        <f t="shared" si="1"/>
        <v>291</v>
      </c>
    </row>
    <row r="70" spans="1:16" x14ac:dyDescent="0.2">
      <c r="A70" s="50">
        <v>63</v>
      </c>
      <c r="B70" s="51" t="s">
        <v>436</v>
      </c>
      <c r="C70" s="51">
        <v>2</v>
      </c>
      <c r="D70" s="52" t="s">
        <v>496</v>
      </c>
      <c r="E70" s="62">
        <v>28</v>
      </c>
      <c r="F70" s="54"/>
      <c r="G70" s="78" t="s">
        <v>467</v>
      </c>
      <c r="H70" s="57">
        <v>2</v>
      </c>
      <c r="I70" s="64" t="s">
        <v>13</v>
      </c>
      <c r="J70" s="114">
        <v>418</v>
      </c>
      <c r="K70" s="79">
        <v>25</v>
      </c>
      <c r="L70" s="60">
        <f>IF($C70=7,SUM($J70+$K70),)</f>
        <v>0</v>
      </c>
      <c r="M70" s="60">
        <f>IF($C70=5,SUM($J70+$K70),)</f>
        <v>0</v>
      </c>
      <c r="N70" s="60">
        <f>IF($C70=2,SUM($J70+$K70),)</f>
        <v>443</v>
      </c>
      <c r="O70" s="60">
        <f>IF($C70=1,SUM($J70+$K70),)</f>
        <v>0</v>
      </c>
      <c r="P70" s="61">
        <f t="shared" si="1"/>
        <v>443</v>
      </c>
    </row>
    <row r="71" spans="1:16" x14ac:dyDescent="0.2">
      <c r="A71" s="50">
        <v>64</v>
      </c>
      <c r="B71" s="51" t="s">
        <v>436</v>
      </c>
      <c r="C71" s="51">
        <v>2</v>
      </c>
      <c r="D71" s="52" t="s">
        <v>496</v>
      </c>
      <c r="E71" s="62">
        <v>30</v>
      </c>
      <c r="F71" s="54"/>
      <c r="G71" s="78" t="s">
        <v>467</v>
      </c>
      <c r="H71" s="57">
        <v>2</v>
      </c>
      <c r="I71" s="115" t="s">
        <v>497</v>
      </c>
      <c r="J71" s="114">
        <v>213</v>
      </c>
      <c r="K71" s="79">
        <v>54</v>
      </c>
      <c r="L71" s="60">
        <f>IF($C71=7,SUM($J71+$K71),)</f>
        <v>0</v>
      </c>
      <c r="M71" s="60">
        <f>IF($C71=5,SUM($J71+$K71),)</f>
        <v>0</v>
      </c>
      <c r="N71" s="60">
        <f>IF($C71=2,SUM($J71+$K71),)</f>
        <v>267</v>
      </c>
      <c r="O71" s="60">
        <f>IF($C71=1,SUM($J71+$K71),)</f>
        <v>0</v>
      </c>
      <c r="P71" s="61">
        <f t="shared" si="1"/>
        <v>267</v>
      </c>
    </row>
    <row r="72" spans="1:16" x14ac:dyDescent="0.2">
      <c r="A72" s="50">
        <v>65</v>
      </c>
      <c r="B72" s="51" t="s">
        <v>436</v>
      </c>
      <c r="C72" s="51">
        <v>2</v>
      </c>
      <c r="D72" s="54" t="s">
        <v>496</v>
      </c>
      <c r="E72" s="62">
        <v>39</v>
      </c>
      <c r="F72" s="54"/>
      <c r="G72" s="78" t="s">
        <v>467</v>
      </c>
      <c r="H72" s="57">
        <v>2</v>
      </c>
      <c r="I72" s="57" t="s">
        <v>498</v>
      </c>
      <c r="J72" s="114">
        <v>1513</v>
      </c>
      <c r="K72" s="79">
        <v>132</v>
      </c>
      <c r="L72" s="60">
        <f>IF($C72=7,SUM($J72+$K72),)</f>
        <v>0</v>
      </c>
      <c r="M72" s="60">
        <f>IF($C72=5,SUM($J72+$K72),)</f>
        <v>0</v>
      </c>
      <c r="N72" s="60">
        <f>IF($C72=2,SUM($J72+$K72),)</f>
        <v>1645</v>
      </c>
      <c r="O72" s="60">
        <f>IF($C72=1,SUM($J72+$K72),)</f>
        <v>0</v>
      </c>
      <c r="P72" s="61">
        <f t="shared" ref="P72:P135" si="2">L72+M72+N72+O72</f>
        <v>1645</v>
      </c>
    </row>
    <row r="73" spans="1:16" x14ac:dyDescent="0.2">
      <c r="A73" s="50">
        <v>66</v>
      </c>
      <c r="B73" s="51" t="s">
        <v>436</v>
      </c>
      <c r="C73" s="51">
        <v>2</v>
      </c>
      <c r="D73" s="52" t="s">
        <v>499</v>
      </c>
      <c r="E73" s="59">
        <v>2</v>
      </c>
      <c r="F73" s="54"/>
      <c r="G73" s="78" t="s">
        <v>438</v>
      </c>
      <c r="H73" s="57">
        <v>13</v>
      </c>
      <c r="I73" s="64" t="s">
        <v>500</v>
      </c>
      <c r="J73" s="114">
        <v>0</v>
      </c>
      <c r="K73" s="79">
        <v>38</v>
      </c>
      <c r="L73" s="60">
        <f>IF($C73=7,SUM($J73+$K73),)</f>
        <v>0</v>
      </c>
      <c r="M73" s="60">
        <f>IF($C73=5,SUM($J73+$K73),)</f>
        <v>0</v>
      </c>
      <c r="N73" s="60">
        <f>IF($C73=2,SUM($J73+$K73),)</f>
        <v>38</v>
      </c>
      <c r="O73" s="60">
        <f>IF($C73=1,SUM($J73+$K73),)</f>
        <v>0</v>
      </c>
      <c r="P73" s="61">
        <f t="shared" si="2"/>
        <v>38</v>
      </c>
    </row>
    <row r="74" spans="1:16" x14ac:dyDescent="0.2">
      <c r="A74" s="50">
        <v>67</v>
      </c>
      <c r="B74" s="51" t="s">
        <v>436</v>
      </c>
      <c r="C74" s="51">
        <v>2</v>
      </c>
      <c r="D74" s="52" t="s">
        <v>499</v>
      </c>
      <c r="E74" s="62">
        <v>4</v>
      </c>
      <c r="F74" s="54"/>
      <c r="G74" s="78" t="s">
        <v>438</v>
      </c>
      <c r="H74" s="57">
        <v>13</v>
      </c>
      <c r="I74" s="64" t="s">
        <v>501</v>
      </c>
      <c r="J74" s="114">
        <v>0</v>
      </c>
      <c r="K74" s="79">
        <v>54</v>
      </c>
      <c r="L74" s="60">
        <f>IF($C74=7,SUM($J74+$K74),)</f>
        <v>0</v>
      </c>
      <c r="M74" s="60">
        <f>IF($C74=5,SUM($J74+$K74),)</f>
        <v>0</v>
      </c>
      <c r="N74" s="60">
        <f>IF($C74=2,SUM($J74+$K74),)</f>
        <v>54</v>
      </c>
      <c r="O74" s="60">
        <f>IF($C74=1,SUM($J74+$K74),)</f>
        <v>0</v>
      </c>
      <c r="P74" s="61">
        <f t="shared" si="2"/>
        <v>54</v>
      </c>
    </row>
    <row r="75" spans="1:16" x14ac:dyDescent="0.2">
      <c r="A75" s="50">
        <v>68</v>
      </c>
      <c r="B75" s="51" t="s">
        <v>436</v>
      </c>
      <c r="C75" s="51">
        <v>2</v>
      </c>
      <c r="D75" s="54" t="s">
        <v>502</v>
      </c>
      <c r="E75" s="62">
        <v>4</v>
      </c>
      <c r="F75" s="52">
        <v>6</v>
      </c>
      <c r="G75" s="63" t="s">
        <v>49</v>
      </c>
      <c r="H75" s="57">
        <v>37</v>
      </c>
      <c r="I75" s="57" t="s">
        <v>503</v>
      </c>
      <c r="J75" s="114">
        <v>3029</v>
      </c>
      <c r="K75" s="79">
        <v>475</v>
      </c>
      <c r="L75" s="60">
        <f>IF($C75=7,SUM($J75+$K75),)</f>
        <v>0</v>
      </c>
      <c r="M75" s="60">
        <f>IF($C75=5,SUM($J75+$K75),)</f>
        <v>0</v>
      </c>
      <c r="N75" s="60">
        <f>IF($C75=2,SUM($J75+$K75),)</f>
        <v>3504</v>
      </c>
      <c r="O75" s="60">
        <f>IF($C75=1,SUM($J75+$K75),)</f>
        <v>0</v>
      </c>
      <c r="P75" s="61">
        <f t="shared" si="2"/>
        <v>3504</v>
      </c>
    </row>
    <row r="76" spans="1:16" x14ac:dyDescent="0.2">
      <c r="A76" s="50">
        <v>69</v>
      </c>
      <c r="B76" s="51" t="s">
        <v>436</v>
      </c>
      <c r="C76" s="51">
        <v>2</v>
      </c>
      <c r="D76" s="54" t="s">
        <v>502</v>
      </c>
      <c r="E76" s="62">
        <v>11</v>
      </c>
      <c r="F76" s="54"/>
      <c r="G76" s="63" t="s">
        <v>49</v>
      </c>
      <c r="H76" s="57">
        <v>34</v>
      </c>
      <c r="I76" s="57" t="s">
        <v>504</v>
      </c>
      <c r="J76" s="114">
        <v>1515</v>
      </c>
      <c r="K76" s="79">
        <v>0</v>
      </c>
      <c r="L76" s="60">
        <f>IF($C76=7,SUM($J76+$K76),)</f>
        <v>0</v>
      </c>
      <c r="M76" s="60">
        <f>IF($C76=5,SUM($J76+$K76),)</f>
        <v>0</v>
      </c>
      <c r="N76" s="60">
        <f>IF($C76=2,SUM($J76+$K76),)</f>
        <v>1515</v>
      </c>
      <c r="O76" s="60">
        <f>IF($C76=1,SUM($J76+$K76),)</f>
        <v>0</v>
      </c>
      <c r="P76" s="61">
        <f t="shared" si="2"/>
        <v>1515</v>
      </c>
    </row>
    <row r="77" spans="1:16" x14ac:dyDescent="0.2">
      <c r="A77" s="50">
        <v>70</v>
      </c>
      <c r="B77" s="51" t="s">
        <v>436</v>
      </c>
      <c r="C77" s="51">
        <v>2</v>
      </c>
      <c r="D77" s="52" t="s">
        <v>502</v>
      </c>
      <c r="E77" s="59">
        <v>13</v>
      </c>
      <c r="F77" s="54"/>
      <c r="G77" s="63" t="s">
        <v>49</v>
      </c>
      <c r="H77" s="57">
        <v>34</v>
      </c>
      <c r="I77" s="57" t="s">
        <v>505</v>
      </c>
      <c r="J77" s="114">
        <v>480</v>
      </c>
      <c r="K77" s="79">
        <v>224</v>
      </c>
      <c r="L77" s="60">
        <f>IF($C77=7,SUM($J77+$K77),)</f>
        <v>0</v>
      </c>
      <c r="M77" s="60">
        <f>IF($C77=5,SUM($J77+$K77),)</f>
        <v>0</v>
      </c>
      <c r="N77" s="60">
        <f>IF($C77=2,SUM($J77+$K77),)</f>
        <v>704</v>
      </c>
      <c r="O77" s="60">
        <f>IF($C77=1,SUM($J77+$K77),)</f>
        <v>0</v>
      </c>
      <c r="P77" s="61">
        <f t="shared" si="2"/>
        <v>704</v>
      </c>
    </row>
    <row r="78" spans="1:16" x14ac:dyDescent="0.2">
      <c r="A78" s="50">
        <v>71</v>
      </c>
      <c r="B78" s="51" t="s">
        <v>436</v>
      </c>
      <c r="C78" s="51">
        <v>2</v>
      </c>
      <c r="D78" s="54" t="s">
        <v>502</v>
      </c>
      <c r="E78" s="62">
        <v>15</v>
      </c>
      <c r="F78" s="54"/>
      <c r="G78" s="63" t="s">
        <v>49</v>
      </c>
      <c r="H78" s="57">
        <v>34</v>
      </c>
      <c r="I78" s="57" t="s">
        <v>506</v>
      </c>
      <c r="J78" s="114">
        <v>638</v>
      </c>
      <c r="K78" s="79">
        <v>0</v>
      </c>
      <c r="L78" s="60">
        <f>IF($C78=7,SUM($J78+$K78),)</f>
        <v>0</v>
      </c>
      <c r="M78" s="60">
        <f>IF($C78=5,SUM($J78+$K78),)</f>
        <v>0</v>
      </c>
      <c r="N78" s="60">
        <f>IF($C78=2,SUM($J78+$K78),)</f>
        <v>638</v>
      </c>
      <c r="O78" s="60">
        <f>IF($C78=1,SUM($J78+$K78),)</f>
        <v>0</v>
      </c>
      <c r="P78" s="61">
        <f t="shared" si="2"/>
        <v>638</v>
      </c>
    </row>
    <row r="79" spans="1:16" x14ac:dyDescent="0.2">
      <c r="A79" s="50">
        <v>72</v>
      </c>
      <c r="B79" s="51" t="s">
        <v>436</v>
      </c>
      <c r="C79" s="51">
        <v>2</v>
      </c>
      <c r="D79" s="54" t="s">
        <v>507</v>
      </c>
      <c r="E79" s="62">
        <v>5</v>
      </c>
      <c r="F79" s="54"/>
      <c r="G79" s="63" t="s">
        <v>49</v>
      </c>
      <c r="H79" s="57">
        <v>33</v>
      </c>
      <c r="I79" s="57" t="s">
        <v>508</v>
      </c>
      <c r="J79" s="114">
        <v>4572</v>
      </c>
      <c r="K79" s="79">
        <v>612</v>
      </c>
      <c r="L79" s="60">
        <f>IF($C79=7,SUM($J79+$K79),)</f>
        <v>0</v>
      </c>
      <c r="M79" s="60">
        <f>IF($C79=5,SUM($J79+$K79),)</f>
        <v>0</v>
      </c>
      <c r="N79" s="60">
        <f>IF($C79=2,SUM($J79+$K79),)</f>
        <v>5184</v>
      </c>
      <c r="O79" s="60">
        <f>IF($C79=1,SUM($J79+$K79),)</f>
        <v>0</v>
      </c>
      <c r="P79" s="61">
        <f t="shared" si="2"/>
        <v>5184</v>
      </c>
    </row>
    <row r="80" spans="1:16" x14ac:dyDescent="0.2">
      <c r="A80" s="50">
        <v>73</v>
      </c>
      <c r="B80" s="51" t="s">
        <v>436</v>
      </c>
      <c r="C80" s="51">
        <v>2</v>
      </c>
      <c r="D80" s="54" t="s">
        <v>509</v>
      </c>
      <c r="E80" s="59">
        <v>2</v>
      </c>
      <c r="F80" s="54"/>
      <c r="G80" s="63" t="s">
        <v>463</v>
      </c>
      <c r="H80" s="57">
        <v>4</v>
      </c>
      <c r="I80" s="57" t="s">
        <v>45</v>
      </c>
      <c r="J80" s="114">
        <v>488</v>
      </c>
      <c r="K80" s="79">
        <v>142</v>
      </c>
      <c r="L80" s="60">
        <f>IF($C80=7,SUM($J80+$K80),)</f>
        <v>0</v>
      </c>
      <c r="M80" s="60">
        <f>IF($C80=5,SUM($J80+$K80),)</f>
        <v>0</v>
      </c>
      <c r="N80" s="60">
        <f>IF($C80=2,SUM($J80+$K80),)</f>
        <v>630</v>
      </c>
      <c r="O80" s="60">
        <f>IF($C80=1,SUM($J80+$K80),)</f>
        <v>0</v>
      </c>
      <c r="P80" s="61">
        <f t="shared" si="2"/>
        <v>630</v>
      </c>
    </row>
    <row r="81" spans="1:16" x14ac:dyDescent="0.2">
      <c r="A81" s="50">
        <v>74</v>
      </c>
      <c r="B81" s="51" t="s">
        <v>436</v>
      </c>
      <c r="C81" s="51">
        <v>2</v>
      </c>
      <c r="D81" s="54" t="s">
        <v>509</v>
      </c>
      <c r="E81" s="62">
        <v>7</v>
      </c>
      <c r="F81" s="54"/>
      <c r="G81" s="63" t="s">
        <v>463</v>
      </c>
      <c r="H81" s="57">
        <v>4</v>
      </c>
      <c r="I81" s="57" t="s">
        <v>510</v>
      </c>
      <c r="J81" s="114">
        <v>560</v>
      </c>
      <c r="K81" s="79">
        <v>245</v>
      </c>
      <c r="L81" s="60">
        <f>IF($C81=7,SUM($J81+$K81),)</f>
        <v>0</v>
      </c>
      <c r="M81" s="60">
        <f>IF($C81=5,SUM($J81+$K81),)</f>
        <v>0</v>
      </c>
      <c r="N81" s="60">
        <f>IF($C81=2,SUM($J81+$K81),)</f>
        <v>805</v>
      </c>
      <c r="O81" s="60">
        <f>IF($C81=1,SUM($J81+$K81),)</f>
        <v>0</v>
      </c>
      <c r="P81" s="61">
        <f t="shared" si="2"/>
        <v>805</v>
      </c>
    </row>
    <row r="82" spans="1:16" x14ac:dyDescent="0.2">
      <c r="A82" s="50">
        <v>75</v>
      </c>
      <c r="B82" s="51" t="s">
        <v>436</v>
      </c>
      <c r="C82" s="51">
        <v>2</v>
      </c>
      <c r="D82" s="54" t="s">
        <v>511</v>
      </c>
      <c r="E82" s="62">
        <v>6</v>
      </c>
      <c r="F82" s="54"/>
      <c r="G82" s="63" t="s">
        <v>463</v>
      </c>
      <c r="H82" s="57">
        <v>4</v>
      </c>
      <c r="I82" s="57" t="s">
        <v>32</v>
      </c>
      <c r="J82" s="114">
        <v>43</v>
      </c>
      <c r="K82" s="79">
        <v>190</v>
      </c>
      <c r="L82" s="60">
        <f>IF($C82=7,SUM($J82+$K82),)</f>
        <v>0</v>
      </c>
      <c r="M82" s="60">
        <f>IF($C82=5,SUM($J82+$K82),)</f>
        <v>0</v>
      </c>
      <c r="N82" s="60">
        <f>IF($C82=2,SUM($J82+$K82),)</f>
        <v>233</v>
      </c>
      <c r="O82" s="60">
        <f>IF($C82=1,SUM($J82+$K82),)</f>
        <v>0</v>
      </c>
      <c r="P82" s="61">
        <f t="shared" si="2"/>
        <v>233</v>
      </c>
    </row>
    <row r="83" spans="1:16" x14ac:dyDescent="0.2">
      <c r="A83" s="50">
        <v>76</v>
      </c>
      <c r="B83" s="51" t="s">
        <v>436</v>
      </c>
      <c r="C83" s="51">
        <v>2</v>
      </c>
      <c r="D83" s="54" t="s">
        <v>511</v>
      </c>
      <c r="E83" s="62">
        <v>7</v>
      </c>
      <c r="F83" s="54"/>
      <c r="G83" s="63" t="s">
        <v>463</v>
      </c>
      <c r="H83" s="57">
        <v>4</v>
      </c>
      <c r="I83" s="69" t="s">
        <v>512</v>
      </c>
      <c r="J83" s="114">
        <v>2153</v>
      </c>
      <c r="K83" s="79">
        <v>775</v>
      </c>
      <c r="L83" s="60">
        <f>IF($C83=7,SUM($J83+$K83),)</f>
        <v>0</v>
      </c>
      <c r="M83" s="60">
        <f>IF($C83=5,SUM($J83+$K83),)</f>
        <v>0</v>
      </c>
      <c r="N83" s="60">
        <f>IF($C83=2,SUM($J83+$K83),)</f>
        <v>2928</v>
      </c>
      <c r="O83" s="60">
        <f>IF($C83=1,SUM($J83+$K83),)</f>
        <v>0</v>
      </c>
      <c r="P83" s="61">
        <f t="shared" si="2"/>
        <v>2928</v>
      </c>
    </row>
    <row r="84" spans="1:16" x14ac:dyDescent="0.2">
      <c r="A84" s="50">
        <v>77</v>
      </c>
      <c r="B84" s="51" t="s">
        <v>436</v>
      </c>
      <c r="C84" s="51">
        <v>2</v>
      </c>
      <c r="D84" s="54" t="s">
        <v>413</v>
      </c>
      <c r="E84" s="62">
        <v>127</v>
      </c>
      <c r="F84" s="54"/>
      <c r="G84" s="63"/>
      <c r="H84" s="57"/>
      <c r="I84" s="57"/>
      <c r="J84" s="114">
        <v>0</v>
      </c>
      <c r="K84" s="79">
        <v>66</v>
      </c>
      <c r="L84" s="60">
        <f>IF($C84=7,SUM($J84+$K84),)</f>
        <v>0</v>
      </c>
      <c r="M84" s="60">
        <f>IF($C84=5,SUM($J84+$K84),)</f>
        <v>0</v>
      </c>
      <c r="N84" s="60">
        <f>IF($C84=2,SUM($J84+$K84),)</f>
        <v>66</v>
      </c>
      <c r="O84" s="60">
        <f>IF($C84=1,SUM($J84+$K84),)</f>
        <v>0</v>
      </c>
      <c r="P84" s="61">
        <f t="shared" si="2"/>
        <v>66</v>
      </c>
    </row>
    <row r="85" spans="1:16" x14ac:dyDescent="0.2">
      <c r="A85" s="50">
        <v>78</v>
      </c>
      <c r="B85" s="51" t="s">
        <v>436</v>
      </c>
      <c r="C85" s="51">
        <v>2</v>
      </c>
      <c r="D85" s="54" t="s">
        <v>413</v>
      </c>
      <c r="E85" s="62">
        <v>140</v>
      </c>
      <c r="F85" s="54"/>
      <c r="G85" s="63" t="s">
        <v>49</v>
      </c>
      <c r="H85" s="57">
        <v>34</v>
      </c>
      <c r="I85" s="57" t="s">
        <v>513</v>
      </c>
      <c r="J85" s="114">
        <v>734</v>
      </c>
      <c r="K85" s="79">
        <v>540</v>
      </c>
      <c r="L85" s="60">
        <f>IF($C85=7,SUM($J85+$K85),)</f>
        <v>0</v>
      </c>
      <c r="M85" s="60">
        <f>IF($C85=5,SUM($J85+$K85),)</f>
        <v>0</v>
      </c>
      <c r="N85" s="60">
        <f>IF($C85=2,SUM($J85+$K85),)</f>
        <v>1274</v>
      </c>
      <c r="O85" s="60">
        <f>IF($C85=1,SUM($J85+$K85),)</f>
        <v>0</v>
      </c>
      <c r="P85" s="61">
        <f t="shared" si="2"/>
        <v>1274</v>
      </c>
    </row>
    <row r="86" spans="1:16" x14ac:dyDescent="0.2">
      <c r="A86" s="50">
        <v>79</v>
      </c>
      <c r="B86" s="51" t="s">
        <v>436</v>
      </c>
      <c r="C86" s="51">
        <v>2</v>
      </c>
      <c r="D86" s="54" t="s">
        <v>413</v>
      </c>
      <c r="E86" s="62">
        <v>142</v>
      </c>
      <c r="F86" s="54"/>
      <c r="G86" s="63" t="s">
        <v>49</v>
      </c>
      <c r="H86" s="57">
        <v>34</v>
      </c>
      <c r="I86" s="57" t="s">
        <v>514</v>
      </c>
      <c r="J86" s="114">
        <v>2476</v>
      </c>
      <c r="K86" s="79">
        <v>0</v>
      </c>
      <c r="L86" s="60">
        <f>IF($C86=7,SUM($J86+$K86),)</f>
        <v>0</v>
      </c>
      <c r="M86" s="60">
        <f>IF($C86=5,SUM($J86+$K86),)</f>
        <v>0</v>
      </c>
      <c r="N86" s="60">
        <f>IF($C86=2,SUM($J86+$K86),)</f>
        <v>2476</v>
      </c>
      <c r="O86" s="60">
        <f>IF($C86=1,SUM($J86+$K86),)</f>
        <v>0</v>
      </c>
      <c r="P86" s="61">
        <f t="shared" si="2"/>
        <v>2476</v>
      </c>
    </row>
    <row r="87" spans="1:16" x14ac:dyDescent="0.2">
      <c r="A87" s="50">
        <v>80</v>
      </c>
      <c r="B87" s="51" t="s">
        <v>436</v>
      </c>
      <c r="C87" s="51">
        <v>2</v>
      </c>
      <c r="D87" s="54" t="s">
        <v>413</v>
      </c>
      <c r="E87" s="62">
        <v>150</v>
      </c>
      <c r="F87" s="54"/>
      <c r="G87" s="63" t="s">
        <v>49</v>
      </c>
      <c r="H87" s="57">
        <v>34</v>
      </c>
      <c r="I87" s="57" t="s">
        <v>515</v>
      </c>
      <c r="J87" s="114">
        <v>602</v>
      </c>
      <c r="K87" s="79">
        <v>0</v>
      </c>
      <c r="L87" s="60">
        <f>IF($C87=7,SUM($J87+$K87),)</f>
        <v>0</v>
      </c>
      <c r="M87" s="60">
        <f>IF($C87=5,SUM($J87+$K87),)</f>
        <v>0</v>
      </c>
      <c r="N87" s="60">
        <f>IF($C87=2,SUM($J87+$K87),)</f>
        <v>602</v>
      </c>
      <c r="O87" s="60">
        <f>IF($C87=1,SUM($J87+$K87),)</f>
        <v>0</v>
      </c>
      <c r="P87" s="61">
        <f t="shared" si="2"/>
        <v>602</v>
      </c>
    </row>
    <row r="88" spans="1:16" x14ac:dyDescent="0.2">
      <c r="A88" s="50">
        <v>81</v>
      </c>
      <c r="B88" s="51" t="s">
        <v>436</v>
      </c>
      <c r="C88" s="51">
        <v>2</v>
      </c>
      <c r="D88" s="54" t="s">
        <v>413</v>
      </c>
      <c r="E88" s="62">
        <v>152</v>
      </c>
      <c r="F88" s="54"/>
      <c r="G88" s="63" t="s">
        <v>49</v>
      </c>
      <c r="H88" s="57">
        <v>34</v>
      </c>
      <c r="I88" s="57">
        <v>118</v>
      </c>
      <c r="J88" s="114">
        <v>130</v>
      </c>
      <c r="K88" s="79">
        <v>0</v>
      </c>
      <c r="L88" s="60">
        <f>IF($C88=7,SUM($J88+$K88),)</f>
        <v>0</v>
      </c>
      <c r="M88" s="60">
        <f>IF($C88=5,SUM($J88+$K88),)</f>
        <v>0</v>
      </c>
      <c r="N88" s="60">
        <f>IF($C88=2,SUM($J88+$K88),)</f>
        <v>130</v>
      </c>
      <c r="O88" s="60">
        <f>IF($C88=1,SUM($J88+$K88),)</f>
        <v>0</v>
      </c>
      <c r="P88" s="61">
        <f t="shared" si="2"/>
        <v>130</v>
      </c>
    </row>
    <row r="89" spans="1:16" x14ac:dyDescent="0.2">
      <c r="A89" s="50">
        <v>82</v>
      </c>
      <c r="B89" s="51" t="s">
        <v>436</v>
      </c>
      <c r="C89" s="51">
        <v>2</v>
      </c>
      <c r="D89" s="54" t="s">
        <v>413</v>
      </c>
      <c r="E89" s="62">
        <v>160</v>
      </c>
      <c r="F89" s="54"/>
      <c r="G89" s="63" t="s">
        <v>443</v>
      </c>
      <c r="H89" s="57">
        <v>2</v>
      </c>
      <c r="I89" s="57" t="s">
        <v>516</v>
      </c>
      <c r="J89" s="114">
        <v>1937</v>
      </c>
      <c r="K89" s="79">
        <v>354</v>
      </c>
      <c r="L89" s="60">
        <f>IF($C89=7,SUM($J89+$K89),)</f>
        <v>0</v>
      </c>
      <c r="M89" s="60">
        <f>IF($C89=5,SUM($J89+$K89),)</f>
        <v>0</v>
      </c>
      <c r="N89" s="60">
        <f>IF($C89=2,SUM($J89+$K89),)</f>
        <v>2291</v>
      </c>
      <c r="O89" s="60">
        <f>IF($C89=1,SUM($J89+$K89),)</f>
        <v>0</v>
      </c>
      <c r="P89" s="61">
        <f t="shared" si="2"/>
        <v>2291</v>
      </c>
    </row>
    <row r="90" spans="1:16" x14ac:dyDescent="0.2">
      <c r="A90" s="50">
        <v>83</v>
      </c>
      <c r="B90" s="51" t="s">
        <v>436</v>
      </c>
      <c r="C90" s="51">
        <v>2</v>
      </c>
      <c r="D90" s="52" t="s">
        <v>413</v>
      </c>
      <c r="E90" s="62">
        <v>163</v>
      </c>
      <c r="F90" s="54"/>
      <c r="G90" s="63" t="s">
        <v>443</v>
      </c>
      <c r="H90" s="57">
        <v>1</v>
      </c>
      <c r="I90" s="57">
        <v>78</v>
      </c>
      <c r="J90" s="114">
        <v>471</v>
      </c>
      <c r="K90" s="79">
        <v>57</v>
      </c>
      <c r="L90" s="60">
        <f>IF($C90=7,SUM($J90+$K90),)</f>
        <v>0</v>
      </c>
      <c r="M90" s="60">
        <f>IF($C90=5,SUM($J90+$K90),)</f>
        <v>0</v>
      </c>
      <c r="N90" s="60">
        <f>IF($C90=2,SUM($J90+$K90),)</f>
        <v>528</v>
      </c>
      <c r="O90" s="60">
        <f>IF($C90=1,SUM($J90+$K90),)</f>
        <v>0</v>
      </c>
      <c r="P90" s="61">
        <f t="shared" si="2"/>
        <v>528</v>
      </c>
    </row>
    <row r="91" spans="1:16" x14ac:dyDescent="0.2">
      <c r="A91" s="50">
        <v>84</v>
      </c>
      <c r="B91" s="51" t="s">
        <v>436</v>
      </c>
      <c r="C91" s="51">
        <v>2</v>
      </c>
      <c r="D91" s="54" t="s">
        <v>413</v>
      </c>
      <c r="E91" s="62">
        <v>188</v>
      </c>
      <c r="F91" s="54"/>
      <c r="G91" s="63" t="s">
        <v>443</v>
      </c>
      <c r="H91" s="57">
        <v>5</v>
      </c>
      <c r="I91" s="57" t="s">
        <v>517</v>
      </c>
      <c r="J91" s="114">
        <v>0</v>
      </c>
      <c r="K91" s="79">
        <v>159</v>
      </c>
      <c r="L91" s="60">
        <f>IF($C91=7,SUM($J91+$K91),)</f>
        <v>0</v>
      </c>
      <c r="M91" s="60">
        <f>IF($C91=5,SUM($J91+$K91),)</f>
        <v>0</v>
      </c>
      <c r="N91" s="60">
        <f>IF($C91=2,SUM($J91+$K91),)</f>
        <v>159</v>
      </c>
      <c r="O91" s="60">
        <f>IF($C91=1,SUM($J91+$K91),)</f>
        <v>0</v>
      </c>
      <c r="P91" s="61">
        <f t="shared" si="2"/>
        <v>159</v>
      </c>
    </row>
    <row r="92" spans="1:16" x14ac:dyDescent="0.2">
      <c r="A92" s="50">
        <v>85</v>
      </c>
      <c r="B92" s="51" t="s">
        <v>436</v>
      </c>
      <c r="C92" s="51">
        <v>2</v>
      </c>
      <c r="D92" s="54" t="s">
        <v>413</v>
      </c>
      <c r="E92" s="62">
        <v>195</v>
      </c>
      <c r="F92" s="54"/>
      <c r="G92" s="63" t="s">
        <v>443</v>
      </c>
      <c r="H92" s="57">
        <v>6</v>
      </c>
      <c r="I92" s="57" t="s">
        <v>482</v>
      </c>
      <c r="J92" s="114">
        <v>1013</v>
      </c>
      <c r="K92" s="79">
        <v>403</v>
      </c>
      <c r="L92" s="60">
        <f>IF($C92=7,SUM($J92+$K92),)</f>
        <v>0</v>
      </c>
      <c r="M92" s="60">
        <f>IF($C92=5,SUM($J92+$K92),)</f>
        <v>0</v>
      </c>
      <c r="N92" s="60">
        <f>IF($C92=2,SUM($J92+$K92),)</f>
        <v>1416</v>
      </c>
      <c r="O92" s="60">
        <f>IF($C92=1,SUM($J92+$K92),)</f>
        <v>0</v>
      </c>
      <c r="P92" s="61">
        <f t="shared" si="2"/>
        <v>1416</v>
      </c>
    </row>
    <row r="93" spans="1:16" x14ac:dyDescent="0.2">
      <c r="A93" s="50">
        <v>86</v>
      </c>
      <c r="B93" s="51" t="s">
        <v>436</v>
      </c>
      <c r="C93" s="51">
        <v>2</v>
      </c>
      <c r="D93" s="54" t="s">
        <v>413</v>
      </c>
      <c r="E93" s="62">
        <v>206</v>
      </c>
      <c r="F93" s="54"/>
      <c r="G93" s="63" t="s">
        <v>443</v>
      </c>
      <c r="H93" s="57">
        <v>8</v>
      </c>
      <c r="I93" s="57" t="s">
        <v>518</v>
      </c>
      <c r="J93" s="114">
        <v>1403</v>
      </c>
      <c r="K93" s="79">
        <v>174</v>
      </c>
      <c r="L93" s="60">
        <f>IF($C93=7,SUM($J93+$K93),)</f>
        <v>0</v>
      </c>
      <c r="M93" s="60">
        <f>IF($C93=5,SUM($J93+$K93),)</f>
        <v>0</v>
      </c>
      <c r="N93" s="60">
        <f>IF($C93=2,SUM($J93+$K93),)</f>
        <v>1577</v>
      </c>
      <c r="O93" s="60">
        <f>IF($C93=1,SUM($J93+$K93),)</f>
        <v>0</v>
      </c>
      <c r="P93" s="61">
        <f t="shared" si="2"/>
        <v>1577</v>
      </c>
    </row>
    <row r="94" spans="1:16" x14ac:dyDescent="0.2">
      <c r="A94" s="50">
        <v>87</v>
      </c>
      <c r="B94" s="51" t="s">
        <v>436</v>
      </c>
      <c r="C94" s="51">
        <v>2</v>
      </c>
      <c r="D94" s="52" t="s">
        <v>519</v>
      </c>
      <c r="E94" s="62">
        <v>48</v>
      </c>
      <c r="F94" s="54"/>
      <c r="G94" s="78" t="s">
        <v>467</v>
      </c>
      <c r="H94" s="57">
        <v>2</v>
      </c>
      <c r="I94" s="64" t="s">
        <v>520</v>
      </c>
      <c r="J94" s="114">
        <v>796</v>
      </c>
      <c r="K94" s="79">
        <v>72</v>
      </c>
      <c r="L94" s="60">
        <f>IF($C94=7,SUM($J94+$K94),)</f>
        <v>0</v>
      </c>
      <c r="M94" s="60">
        <f>IF($C94=5,SUM($J94+$K94),)</f>
        <v>0</v>
      </c>
      <c r="N94" s="60">
        <f>IF($C94=2,SUM($J94+$K94),)</f>
        <v>868</v>
      </c>
      <c r="O94" s="60">
        <f>IF($C94=1,SUM($J94+$K94),)</f>
        <v>0</v>
      </c>
      <c r="P94" s="61">
        <f t="shared" si="2"/>
        <v>868</v>
      </c>
    </row>
    <row r="95" spans="1:16" x14ac:dyDescent="0.2">
      <c r="A95" s="50">
        <v>88</v>
      </c>
      <c r="B95" s="51" t="s">
        <v>436</v>
      </c>
      <c r="C95" s="51">
        <v>2</v>
      </c>
      <c r="D95" s="52" t="s">
        <v>521</v>
      </c>
      <c r="E95" s="62">
        <v>12</v>
      </c>
      <c r="F95" s="54"/>
      <c r="G95" s="78" t="s">
        <v>443</v>
      </c>
      <c r="H95" s="57">
        <v>9</v>
      </c>
      <c r="I95" s="64" t="s">
        <v>522</v>
      </c>
      <c r="J95" s="114">
        <v>5786</v>
      </c>
      <c r="K95" s="79">
        <v>186</v>
      </c>
      <c r="L95" s="60">
        <f>IF($C95=7,SUM($J95+$K95),)</f>
        <v>0</v>
      </c>
      <c r="M95" s="60">
        <f>IF($C95=5,SUM($J95+$K95),)</f>
        <v>0</v>
      </c>
      <c r="N95" s="60">
        <f>IF($C95=2,SUM($J95+$K95),)</f>
        <v>5972</v>
      </c>
      <c r="O95" s="60">
        <f>IF($C95=1,SUM($J95+$K95),)</f>
        <v>0</v>
      </c>
      <c r="P95" s="61">
        <f t="shared" si="2"/>
        <v>5972</v>
      </c>
    </row>
    <row r="96" spans="1:16" x14ac:dyDescent="0.2">
      <c r="A96" s="50">
        <v>89</v>
      </c>
      <c r="B96" s="51" t="s">
        <v>436</v>
      </c>
      <c r="C96" s="51">
        <v>2</v>
      </c>
      <c r="D96" s="54" t="s">
        <v>523</v>
      </c>
      <c r="E96" s="62">
        <v>11</v>
      </c>
      <c r="F96" s="54"/>
      <c r="G96" s="78" t="s">
        <v>443</v>
      </c>
      <c r="H96" s="57">
        <v>1</v>
      </c>
      <c r="I96" s="57" t="s">
        <v>524</v>
      </c>
      <c r="J96" s="114">
        <v>1627</v>
      </c>
      <c r="K96" s="79">
        <v>136</v>
      </c>
      <c r="L96" s="60">
        <f>IF($C96=7,SUM($J96+$K96),)</f>
        <v>0</v>
      </c>
      <c r="M96" s="60">
        <f>IF($C96=5,SUM($J96+$K96),)</f>
        <v>0</v>
      </c>
      <c r="N96" s="60">
        <f>IF($C96=2,SUM($J96+$K96),)</f>
        <v>1763</v>
      </c>
      <c r="O96" s="60">
        <f>IF($C96=1,SUM($J96+$K96),)</f>
        <v>0</v>
      </c>
      <c r="P96" s="61">
        <f t="shared" si="2"/>
        <v>1763</v>
      </c>
    </row>
    <row r="97" spans="1:16" x14ac:dyDescent="0.2">
      <c r="A97" s="50">
        <v>90</v>
      </c>
      <c r="B97" s="51" t="s">
        <v>436</v>
      </c>
      <c r="C97" s="51">
        <v>2</v>
      </c>
      <c r="D97" s="54" t="s">
        <v>523</v>
      </c>
      <c r="E97" s="62">
        <v>35</v>
      </c>
      <c r="F97" s="54"/>
      <c r="G97" s="78" t="s">
        <v>443</v>
      </c>
      <c r="H97" s="57">
        <v>1</v>
      </c>
      <c r="I97" s="57" t="s">
        <v>525</v>
      </c>
      <c r="J97" s="114">
        <v>1096</v>
      </c>
      <c r="K97" s="79">
        <v>261</v>
      </c>
      <c r="L97" s="60">
        <f>IF($C97=7,SUM($J97+$K97),)</f>
        <v>0</v>
      </c>
      <c r="M97" s="60">
        <f>IF($C97=5,SUM($J97+$K97),)</f>
        <v>0</v>
      </c>
      <c r="N97" s="60">
        <f>IF($C97=2,SUM($J97+$K97),)</f>
        <v>1357</v>
      </c>
      <c r="O97" s="60">
        <f>IF($C97=1,SUM($J97+$K97),)</f>
        <v>0</v>
      </c>
      <c r="P97" s="61">
        <f t="shared" si="2"/>
        <v>1357</v>
      </c>
    </row>
    <row r="98" spans="1:16" x14ac:dyDescent="0.2">
      <c r="A98" s="50">
        <v>91</v>
      </c>
      <c r="B98" s="51" t="s">
        <v>436</v>
      </c>
      <c r="C98" s="51">
        <v>2</v>
      </c>
      <c r="D98" s="54" t="s">
        <v>523</v>
      </c>
      <c r="E98" s="62">
        <v>44</v>
      </c>
      <c r="F98" s="54"/>
      <c r="G98" s="78" t="s">
        <v>443</v>
      </c>
      <c r="H98" s="57">
        <v>6</v>
      </c>
      <c r="I98" s="57">
        <v>25</v>
      </c>
      <c r="J98" s="114">
        <v>0</v>
      </c>
      <c r="K98" s="79">
        <v>96</v>
      </c>
      <c r="L98" s="60">
        <f>IF($C98=7,SUM($J98+$K98),)</f>
        <v>0</v>
      </c>
      <c r="M98" s="60">
        <f>IF($C98=5,SUM($J98+$K98),)</f>
        <v>0</v>
      </c>
      <c r="N98" s="60">
        <f>IF($C98=2,SUM($J98+$K98),)</f>
        <v>96</v>
      </c>
      <c r="O98" s="60">
        <f>IF($C98=1,SUM($J98+$K98),)</f>
        <v>0</v>
      </c>
      <c r="P98" s="61">
        <f t="shared" si="2"/>
        <v>96</v>
      </c>
    </row>
    <row r="99" spans="1:16" x14ac:dyDescent="0.2">
      <c r="A99" s="50">
        <v>92</v>
      </c>
      <c r="B99" s="51" t="s">
        <v>436</v>
      </c>
      <c r="C99" s="51">
        <v>2</v>
      </c>
      <c r="D99" s="54" t="s">
        <v>523</v>
      </c>
      <c r="E99" s="62">
        <v>46</v>
      </c>
      <c r="F99" s="54"/>
      <c r="G99" s="78" t="s">
        <v>443</v>
      </c>
      <c r="H99" s="57">
        <v>6</v>
      </c>
      <c r="I99" s="57">
        <v>24</v>
      </c>
      <c r="J99" s="114">
        <v>200</v>
      </c>
      <c r="K99" s="79">
        <v>113</v>
      </c>
      <c r="L99" s="60">
        <f>IF($C99=7,SUM($J99+$K99),)</f>
        <v>0</v>
      </c>
      <c r="M99" s="60">
        <f>IF($C99=5,SUM($J99+$K99),)</f>
        <v>0</v>
      </c>
      <c r="N99" s="60">
        <f>IF($C99=2,SUM($J99+$K99),)</f>
        <v>313</v>
      </c>
      <c r="O99" s="60">
        <f>IF($C99=1,SUM($J99+$K99),)</f>
        <v>0</v>
      </c>
      <c r="P99" s="61">
        <f t="shared" si="2"/>
        <v>313</v>
      </c>
    </row>
    <row r="100" spans="1:16" x14ac:dyDescent="0.2">
      <c r="A100" s="50">
        <v>93</v>
      </c>
      <c r="B100" s="51" t="s">
        <v>436</v>
      </c>
      <c r="C100" s="51">
        <v>2</v>
      </c>
      <c r="D100" s="52" t="s">
        <v>526</v>
      </c>
      <c r="E100" s="62">
        <v>24</v>
      </c>
      <c r="F100" s="54"/>
      <c r="G100" s="63" t="s">
        <v>438</v>
      </c>
      <c r="H100" s="57">
        <v>4</v>
      </c>
      <c r="I100" s="57">
        <v>247</v>
      </c>
      <c r="J100" s="114">
        <v>0</v>
      </c>
      <c r="K100" s="79">
        <v>12</v>
      </c>
      <c r="L100" s="60">
        <f>IF($C100=7,SUM($J100+$K100),)</f>
        <v>0</v>
      </c>
      <c r="M100" s="60">
        <f>IF($C100=5,SUM($J100+$K100),)</f>
        <v>0</v>
      </c>
      <c r="N100" s="60">
        <f>IF($C100=2,SUM($J100+$K100),)</f>
        <v>12</v>
      </c>
      <c r="O100" s="60">
        <f>IF($C100=1,SUM($J100+$K100),)</f>
        <v>0</v>
      </c>
      <c r="P100" s="61">
        <f t="shared" si="2"/>
        <v>12</v>
      </c>
    </row>
    <row r="101" spans="1:16" x14ac:dyDescent="0.2">
      <c r="A101" s="50">
        <v>94</v>
      </c>
      <c r="B101" s="51" t="s">
        <v>436</v>
      </c>
      <c r="C101" s="51">
        <v>2</v>
      </c>
      <c r="D101" s="52" t="s">
        <v>527</v>
      </c>
      <c r="E101" s="62">
        <v>25</v>
      </c>
      <c r="F101" s="54"/>
      <c r="G101" s="78" t="s">
        <v>463</v>
      </c>
      <c r="H101" s="57">
        <v>2</v>
      </c>
      <c r="I101" s="64" t="s">
        <v>528</v>
      </c>
      <c r="J101" s="114">
        <v>341</v>
      </c>
      <c r="K101" s="79">
        <v>71</v>
      </c>
      <c r="L101" s="60">
        <f>IF($C101=7,SUM($J101+$K101),)</f>
        <v>0</v>
      </c>
      <c r="M101" s="60">
        <f>IF($C101=5,SUM($J101+$K101),)</f>
        <v>0</v>
      </c>
      <c r="N101" s="60">
        <f>IF($C101=2,SUM($J101+$K101),)</f>
        <v>412</v>
      </c>
      <c r="O101" s="60">
        <f>IF($C101=1,SUM($J101+$K101),)</f>
        <v>0</v>
      </c>
      <c r="P101" s="61">
        <f t="shared" si="2"/>
        <v>412</v>
      </c>
    </row>
    <row r="102" spans="1:16" x14ac:dyDescent="0.2">
      <c r="A102" s="50">
        <v>95</v>
      </c>
      <c r="B102" s="51" t="s">
        <v>436</v>
      </c>
      <c r="C102" s="51">
        <v>2</v>
      </c>
      <c r="D102" s="52" t="s">
        <v>527</v>
      </c>
      <c r="E102" s="62">
        <v>52</v>
      </c>
      <c r="F102" s="54"/>
      <c r="G102" s="63" t="s">
        <v>463</v>
      </c>
      <c r="H102" s="57">
        <v>5</v>
      </c>
      <c r="I102" s="57" t="s">
        <v>18</v>
      </c>
      <c r="J102" s="114">
        <v>0</v>
      </c>
      <c r="K102" s="79">
        <v>211</v>
      </c>
      <c r="L102" s="60">
        <f>IF($C102=7,SUM($J102+$K102),)</f>
        <v>0</v>
      </c>
      <c r="M102" s="60">
        <f>IF($C102=5,SUM($J102+$K102),)</f>
        <v>0</v>
      </c>
      <c r="N102" s="60">
        <f>IF($C102=2,SUM($J102+$K102),)</f>
        <v>211</v>
      </c>
      <c r="O102" s="60">
        <f>IF($C102=1,SUM($J102+$K102),)</f>
        <v>0</v>
      </c>
      <c r="P102" s="61">
        <f t="shared" si="2"/>
        <v>211</v>
      </c>
    </row>
    <row r="103" spans="1:16" x14ac:dyDescent="0.2">
      <c r="A103" s="50">
        <v>96</v>
      </c>
      <c r="B103" s="51" t="s">
        <v>436</v>
      </c>
      <c r="C103" s="51">
        <v>2</v>
      </c>
      <c r="D103" s="54" t="s">
        <v>527</v>
      </c>
      <c r="E103" s="62">
        <v>53</v>
      </c>
      <c r="F103" s="54"/>
      <c r="G103" s="78" t="s">
        <v>463</v>
      </c>
      <c r="H103" s="57">
        <v>4</v>
      </c>
      <c r="I103" s="57" t="s">
        <v>242</v>
      </c>
      <c r="J103" s="114">
        <v>293</v>
      </c>
      <c r="K103" s="79">
        <v>297</v>
      </c>
      <c r="L103" s="60">
        <f>IF($C103=7,SUM($J103+$K103),)</f>
        <v>0</v>
      </c>
      <c r="M103" s="60">
        <f>IF($C103=5,SUM($J103+$K103),)</f>
        <v>0</v>
      </c>
      <c r="N103" s="60">
        <f>IF($C103=2,SUM($J103+$K103),)</f>
        <v>590</v>
      </c>
      <c r="O103" s="60">
        <f>IF($C103=1,SUM($J103+$K103),)</f>
        <v>0</v>
      </c>
      <c r="P103" s="61">
        <f t="shared" si="2"/>
        <v>590</v>
      </c>
    </row>
    <row r="104" spans="1:16" x14ac:dyDescent="0.2">
      <c r="A104" s="50">
        <v>97</v>
      </c>
      <c r="B104" s="51" t="s">
        <v>436</v>
      </c>
      <c r="C104" s="51">
        <v>2</v>
      </c>
      <c r="D104" s="52" t="s">
        <v>527</v>
      </c>
      <c r="E104" s="62">
        <v>55</v>
      </c>
      <c r="F104" s="52">
        <v>57</v>
      </c>
      <c r="G104" s="78" t="s">
        <v>463</v>
      </c>
      <c r="H104" s="57">
        <v>4</v>
      </c>
      <c r="I104" s="64" t="s">
        <v>331</v>
      </c>
      <c r="J104" s="114">
        <v>0</v>
      </c>
      <c r="K104" s="79">
        <v>115</v>
      </c>
      <c r="L104" s="60">
        <f>IF($C104=7,SUM($J104+$K104),)</f>
        <v>0</v>
      </c>
      <c r="M104" s="60">
        <f>IF($C104=5,SUM($J104+$K104),)</f>
        <v>0</v>
      </c>
      <c r="N104" s="60">
        <f>IF($C104=2,SUM($J104+$K104),)</f>
        <v>115</v>
      </c>
      <c r="O104" s="60">
        <f>IF($C104=1,SUM($J104+$K104),)</f>
        <v>0</v>
      </c>
      <c r="P104" s="61">
        <f t="shared" si="2"/>
        <v>115</v>
      </c>
    </row>
    <row r="105" spans="1:16" x14ac:dyDescent="0.2">
      <c r="A105" s="50">
        <v>98</v>
      </c>
      <c r="B105" s="51" t="s">
        <v>436</v>
      </c>
      <c r="C105" s="51">
        <v>2</v>
      </c>
      <c r="D105" s="52" t="s">
        <v>529</v>
      </c>
      <c r="E105" s="62">
        <v>16</v>
      </c>
      <c r="F105" s="54"/>
      <c r="G105" s="78" t="s">
        <v>467</v>
      </c>
      <c r="H105" s="57">
        <v>2</v>
      </c>
      <c r="I105" s="64" t="s">
        <v>9</v>
      </c>
      <c r="J105" s="114">
        <v>876</v>
      </c>
      <c r="K105" s="79">
        <v>70</v>
      </c>
      <c r="L105" s="60">
        <f>IF($C105=7,SUM($J105+$K105),)</f>
        <v>0</v>
      </c>
      <c r="M105" s="60">
        <f>IF($C105=5,SUM($J105+$K105),)</f>
        <v>0</v>
      </c>
      <c r="N105" s="60">
        <f>IF($C105=2,SUM($J105+$K105),)</f>
        <v>946</v>
      </c>
      <c r="O105" s="60">
        <f>IF($C105=1,SUM($J105+$K105),)</f>
        <v>0</v>
      </c>
      <c r="P105" s="61">
        <f t="shared" si="2"/>
        <v>946</v>
      </c>
    </row>
    <row r="106" spans="1:16" x14ac:dyDescent="0.2">
      <c r="A106" s="50">
        <v>99</v>
      </c>
      <c r="B106" s="51" t="s">
        <v>436</v>
      </c>
      <c r="C106" s="51">
        <v>2</v>
      </c>
      <c r="D106" s="54" t="s">
        <v>530</v>
      </c>
      <c r="E106" s="62">
        <v>10</v>
      </c>
      <c r="F106" s="54"/>
      <c r="G106" s="63" t="s">
        <v>49</v>
      </c>
      <c r="H106" s="57">
        <v>33</v>
      </c>
      <c r="I106" s="57" t="s">
        <v>531</v>
      </c>
      <c r="J106" s="114">
        <v>847</v>
      </c>
      <c r="K106" s="79">
        <v>20</v>
      </c>
      <c r="L106" s="60">
        <f>IF($C106=7,SUM($J106+$K106),)</f>
        <v>0</v>
      </c>
      <c r="M106" s="60">
        <f>IF($C106=5,SUM($J106+$K106),)</f>
        <v>0</v>
      </c>
      <c r="N106" s="60">
        <f>IF($C106=2,SUM($J106+$K106),)</f>
        <v>867</v>
      </c>
      <c r="O106" s="60">
        <f>IF($C106=1,SUM($J106+$K106),)</f>
        <v>0</v>
      </c>
      <c r="P106" s="61">
        <f t="shared" si="2"/>
        <v>867</v>
      </c>
    </row>
    <row r="107" spans="1:16" x14ac:dyDescent="0.2">
      <c r="A107" s="50">
        <v>100</v>
      </c>
      <c r="B107" s="51" t="s">
        <v>436</v>
      </c>
      <c r="C107" s="51">
        <v>2</v>
      </c>
      <c r="D107" s="54" t="s">
        <v>530</v>
      </c>
      <c r="E107" s="62">
        <v>17</v>
      </c>
      <c r="F107" s="54"/>
      <c r="G107" s="63" t="s">
        <v>49</v>
      </c>
      <c r="H107" s="57">
        <v>33</v>
      </c>
      <c r="I107" s="57" t="s">
        <v>532</v>
      </c>
      <c r="J107" s="114">
        <v>196</v>
      </c>
      <c r="K107" s="79">
        <v>0</v>
      </c>
      <c r="L107" s="60">
        <f>IF($C107=7,SUM($J107+$K107),)</f>
        <v>0</v>
      </c>
      <c r="M107" s="60">
        <f>IF($C107=5,SUM($J107+$K107),)</f>
        <v>0</v>
      </c>
      <c r="N107" s="60">
        <f>IF($C107=2,SUM($J107+$K107),)</f>
        <v>196</v>
      </c>
      <c r="O107" s="60">
        <f>IF($C107=1,SUM($J107+$K107),)</f>
        <v>0</v>
      </c>
      <c r="P107" s="61">
        <f t="shared" si="2"/>
        <v>196</v>
      </c>
    </row>
    <row r="108" spans="1:16" x14ac:dyDescent="0.2">
      <c r="A108" s="50">
        <v>101</v>
      </c>
      <c r="B108" s="51" t="s">
        <v>436</v>
      </c>
      <c r="C108" s="51">
        <v>2</v>
      </c>
      <c r="D108" s="54" t="s">
        <v>533</v>
      </c>
      <c r="E108" s="62">
        <v>6</v>
      </c>
      <c r="F108" s="54"/>
      <c r="G108" s="78" t="s">
        <v>443</v>
      </c>
      <c r="H108" s="57">
        <v>5</v>
      </c>
      <c r="I108" s="57" t="s">
        <v>534</v>
      </c>
      <c r="J108" s="114">
        <v>1302</v>
      </c>
      <c r="K108" s="79">
        <v>118</v>
      </c>
      <c r="L108" s="60">
        <f>IF($C108=7,SUM($J108+$K108),)</f>
        <v>0</v>
      </c>
      <c r="M108" s="60">
        <f>IF($C108=5,SUM($J108+$K108),)</f>
        <v>0</v>
      </c>
      <c r="N108" s="60">
        <f>IF($C108=2,SUM($J108+$K108),)</f>
        <v>1420</v>
      </c>
      <c r="O108" s="60">
        <f>IF($C108=1,SUM($J108+$K108),)</f>
        <v>0</v>
      </c>
      <c r="P108" s="61">
        <f t="shared" si="2"/>
        <v>1420</v>
      </c>
    </row>
    <row r="109" spans="1:16" x14ac:dyDescent="0.2">
      <c r="A109" s="50">
        <v>102</v>
      </c>
      <c r="B109" s="51" t="s">
        <v>436</v>
      </c>
      <c r="C109" s="51">
        <v>2</v>
      </c>
      <c r="D109" s="52" t="s">
        <v>535</v>
      </c>
      <c r="E109" s="62">
        <v>76</v>
      </c>
      <c r="F109" s="54"/>
      <c r="G109" s="63" t="s">
        <v>49</v>
      </c>
      <c r="H109" s="57">
        <v>36</v>
      </c>
      <c r="I109" s="57" t="s">
        <v>536</v>
      </c>
      <c r="J109" s="114">
        <v>2881</v>
      </c>
      <c r="K109" s="79">
        <v>0</v>
      </c>
      <c r="L109" s="60">
        <f>IF($C109=7,SUM($J109+$K109),)</f>
        <v>0</v>
      </c>
      <c r="M109" s="60">
        <f>IF($C109=5,SUM($J109+$K109),)</f>
        <v>0</v>
      </c>
      <c r="N109" s="60">
        <f>IF($C109=2,SUM($J109+$K109),)</f>
        <v>2881</v>
      </c>
      <c r="O109" s="60">
        <f>IF($C109=1,SUM($J109+$K109),)</f>
        <v>0</v>
      </c>
      <c r="P109" s="61">
        <f t="shared" si="2"/>
        <v>2881</v>
      </c>
    </row>
    <row r="110" spans="1:16" x14ac:dyDescent="0.2">
      <c r="A110" s="50">
        <v>103</v>
      </c>
      <c r="B110" s="51" t="s">
        <v>436</v>
      </c>
      <c r="C110" s="51">
        <v>2</v>
      </c>
      <c r="D110" s="54" t="s">
        <v>535</v>
      </c>
      <c r="E110" s="62">
        <v>103</v>
      </c>
      <c r="F110" s="63" t="s">
        <v>8</v>
      </c>
      <c r="G110" s="63" t="s">
        <v>49</v>
      </c>
      <c r="H110" s="57">
        <v>37</v>
      </c>
      <c r="I110" s="57">
        <v>28</v>
      </c>
      <c r="J110" s="114">
        <v>2888</v>
      </c>
      <c r="K110" s="79">
        <v>0</v>
      </c>
      <c r="L110" s="60">
        <f>IF($C110=7,SUM($J110+$K110),)</f>
        <v>0</v>
      </c>
      <c r="M110" s="60">
        <f>IF($C110=5,SUM($J110+$K110),)</f>
        <v>0</v>
      </c>
      <c r="N110" s="60">
        <f>IF($C110=2,SUM($J110+$K110),)</f>
        <v>2888</v>
      </c>
      <c r="O110" s="60">
        <f>IF($C110=1,SUM($J110+$K110),)</f>
        <v>0</v>
      </c>
      <c r="P110" s="61">
        <f t="shared" si="2"/>
        <v>2888</v>
      </c>
    </row>
    <row r="111" spans="1:16" x14ac:dyDescent="0.2">
      <c r="A111" s="50">
        <v>104</v>
      </c>
      <c r="B111" s="51" t="s">
        <v>436</v>
      </c>
      <c r="C111" s="51">
        <v>2</v>
      </c>
      <c r="D111" s="54" t="s">
        <v>535</v>
      </c>
      <c r="E111" s="62">
        <v>103</v>
      </c>
      <c r="F111" s="54"/>
      <c r="G111" s="63" t="s">
        <v>49</v>
      </c>
      <c r="H111" s="57">
        <v>37</v>
      </c>
      <c r="I111" s="57" t="s">
        <v>39</v>
      </c>
      <c r="J111" s="114">
        <v>914</v>
      </c>
      <c r="K111" s="79">
        <v>241</v>
      </c>
      <c r="L111" s="60">
        <f>IF($C111=7,SUM($J111+$K111),)</f>
        <v>0</v>
      </c>
      <c r="M111" s="60">
        <f>IF($C111=5,SUM($J111+$K111),)</f>
        <v>0</v>
      </c>
      <c r="N111" s="60">
        <f>IF($C111=2,SUM($J111+$K111),)</f>
        <v>1155</v>
      </c>
      <c r="O111" s="60">
        <f>IF($C111=1,SUM($J111+$K111),)</f>
        <v>0</v>
      </c>
      <c r="P111" s="61">
        <f t="shared" si="2"/>
        <v>1155</v>
      </c>
    </row>
    <row r="112" spans="1:16" x14ac:dyDescent="0.2">
      <c r="A112" s="50">
        <v>105</v>
      </c>
      <c r="B112" s="51" t="s">
        <v>436</v>
      </c>
      <c r="C112" s="51">
        <v>2</v>
      </c>
      <c r="D112" s="54" t="s">
        <v>535</v>
      </c>
      <c r="E112" s="62">
        <v>111</v>
      </c>
      <c r="F112" s="101" t="s">
        <v>10</v>
      </c>
      <c r="G112" s="63" t="s">
        <v>49</v>
      </c>
      <c r="H112" s="57">
        <v>37</v>
      </c>
      <c r="I112" s="57">
        <v>22</v>
      </c>
      <c r="J112" s="114">
        <v>321</v>
      </c>
      <c r="K112" s="79">
        <v>0</v>
      </c>
      <c r="L112" s="60">
        <f>IF($C112=7,SUM($J112+$K112),)</f>
        <v>0</v>
      </c>
      <c r="M112" s="60">
        <f>IF($C112=5,SUM($J112+$K112),)</f>
        <v>0</v>
      </c>
      <c r="N112" s="60">
        <f>IF($C112=2,SUM($J112+$K112),)</f>
        <v>321</v>
      </c>
      <c r="O112" s="60">
        <f>IF($C112=1,SUM($J112+$K112),)</f>
        <v>0</v>
      </c>
      <c r="P112" s="61">
        <f t="shared" si="2"/>
        <v>321</v>
      </c>
    </row>
    <row r="113" spans="1:16" x14ac:dyDescent="0.2">
      <c r="A113" s="50">
        <v>106</v>
      </c>
      <c r="B113" s="51" t="s">
        <v>436</v>
      </c>
      <c r="C113" s="51">
        <v>2</v>
      </c>
      <c r="D113" s="54" t="s">
        <v>535</v>
      </c>
      <c r="E113" s="62">
        <v>119</v>
      </c>
      <c r="F113" s="54"/>
      <c r="G113" s="63" t="s">
        <v>49</v>
      </c>
      <c r="H113" s="57">
        <v>37</v>
      </c>
      <c r="I113" s="57" t="s">
        <v>537</v>
      </c>
      <c r="J113" s="114">
        <v>2281</v>
      </c>
      <c r="K113" s="79">
        <v>300</v>
      </c>
      <c r="L113" s="60">
        <f>IF($C113=7,SUM($J113+$K113),)</f>
        <v>0</v>
      </c>
      <c r="M113" s="60">
        <f>IF($C113=5,SUM($J113+$K113),)</f>
        <v>0</v>
      </c>
      <c r="N113" s="60">
        <f>IF($C113=2,SUM($J113+$K113),)</f>
        <v>2581</v>
      </c>
      <c r="O113" s="60">
        <f>IF($C113=1,SUM($J113+$K113),)</f>
        <v>0</v>
      </c>
      <c r="P113" s="61">
        <f t="shared" si="2"/>
        <v>2581</v>
      </c>
    </row>
    <row r="114" spans="1:16" x14ac:dyDescent="0.2">
      <c r="A114" s="50">
        <v>107</v>
      </c>
      <c r="B114" s="51" t="s">
        <v>436</v>
      </c>
      <c r="C114" s="51">
        <v>2</v>
      </c>
      <c r="D114" s="52" t="s">
        <v>538</v>
      </c>
      <c r="E114" s="62">
        <v>73</v>
      </c>
      <c r="F114" s="54"/>
      <c r="G114" s="78" t="s">
        <v>49</v>
      </c>
      <c r="H114" s="57">
        <v>34</v>
      </c>
      <c r="I114" s="64" t="s">
        <v>539</v>
      </c>
      <c r="J114" s="114">
        <v>6538</v>
      </c>
      <c r="K114" s="79">
        <v>0</v>
      </c>
      <c r="L114" s="60">
        <f>IF($C114=7,SUM($J114+$K114),)</f>
        <v>0</v>
      </c>
      <c r="M114" s="60">
        <f>IF($C114=5,SUM($J114+$K114),)</f>
        <v>0</v>
      </c>
      <c r="N114" s="60">
        <f>IF($C114=2,SUM($J114+$K114),)</f>
        <v>6538</v>
      </c>
      <c r="O114" s="60">
        <f>IF($C114=1,SUM($J114+$K114),)</f>
        <v>0</v>
      </c>
      <c r="P114" s="61">
        <f t="shared" si="2"/>
        <v>6538</v>
      </c>
    </row>
    <row r="115" spans="1:16" x14ac:dyDescent="0.2">
      <c r="A115" s="50">
        <v>108</v>
      </c>
      <c r="B115" s="51" t="s">
        <v>436</v>
      </c>
      <c r="C115" s="51">
        <v>2</v>
      </c>
      <c r="D115" s="52" t="s">
        <v>538</v>
      </c>
      <c r="E115" s="62">
        <v>82</v>
      </c>
      <c r="F115" s="54"/>
      <c r="G115" s="63" t="s">
        <v>49</v>
      </c>
      <c r="H115" s="57">
        <v>36</v>
      </c>
      <c r="I115" s="57" t="s">
        <v>540</v>
      </c>
      <c r="J115" s="114">
        <v>497</v>
      </c>
      <c r="K115" s="79">
        <v>151</v>
      </c>
      <c r="L115" s="60">
        <f>IF($C115=7,SUM($J115+$K115),)</f>
        <v>0</v>
      </c>
      <c r="M115" s="60">
        <f>IF($C115=5,SUM($J115+$K115),)</f>
        <v>0</v>
      </c>
      <c r="N115" s="60">
        <f>IF($C115=2,SUM($J115+$K115),)</f>
        <v>648</v>
      </c>
      <c r="O115" s="60">
        <f>IF($C115=1,SUM($J115+$K115),)</f>
        <v>0</v>
      </c>
      <c r="P115" s="61">
        <f t="shared" si="2"/>
        <v>648</v>
      </c>
    </row>
    <row r="116" spans="1:16" x14ac:dyDescent="0.2">
      <c r="A116" s="50">
        <v>109</v>
      </c>
      <c r="B116" s="51" t="s">
        <v>436</v>
      </c>
      <c r="C116" s="51">
        <v>2</v>
      </c>
      <c r="D116" s="52" t="s">
        <v>538</v>
      </c>
      <c r="E116" s="62">
        <v>87</v>
      </c>
      <c r="F116" s="54"/>
      <c r="G116" s="63" t="s">
        <v>49</v>
      </c>
      <c r="H116" s="57">
        <v>37</v>
      </c>
      <c r="I116" s="57" t="s">
        <v>541</v>
      </c>
      <c r="J116" s="114">
        <v>530</v>
      </c>
      <c r="K116" s="79">
        <v>155</v>
      </c>
      <c r="L116" s="60">
        <f>IF($C116=7,SUM($J116+$K116),)</f>
        <v>0</v>
      </c>
      <c r="M116" s="60">
        <f>IF($C116=5,SUM($J116+$K116),)</f>
        <v>0</v>
      </c>
      <c r="N116" s="60">
        <f>IF($C116=2,SUM($J116+$K116),)</f>
        <v>685</v>
      </c>
      <c r="O116" s="60">
        <f>IF($C116=1,SUM($J116+$K116),)</f>
        <v>0</v>
      </c>
      <c r="P116" s="61">
        <f t="shared" si="2"/>
        <v>685</v>
      </c>
    </row>
    <row r="117" spans="1:16" x14ac:dyDescent="0.2">
      <c r="A117" s="50">
        <v>110</v>
      </c>
      <c r="B117" s="51" t="s">
        <v>436</v>
      </c>
      <c r="C117" s="51">
        <v>2</v>
      </c>
      <c r="D117" s="52" t="s">
        <v>542</v>
      </c>
      <c r="E117" s="62">
        <v>78</v>
      </c>
      <c r="F117" s="54"/>
      <c r="G117" s="78" t="s">
        <v>49</v>
      </c>
      <c r="H117" s="57">
        <v>38</v>
      </c>
      <c r="I117" s="64" t="s">
        <v>121</v>
      </c>
      <c r="J117" s="114">
        <v>952</v>
      </c>
      <c r="K117" s="79"/>
      <c r="L117" s="60">
        <f>IF($C117=7,SUM($J117+$K117),)</f>
        <v>0</v>
      </c>
      <c r="M117" s="60">
        <f>IF($C117=5,SUM($J117+$K117),)</f>
        <v>0</v>
      </c>
      <c r="N117" s="60">
        <f>IF($C117=2,SUM($J117+$K117),)</f>
        <v>952</v>
      </c>
      <c r="O117" s="60">
        <f>IF($C117=1,SUM($J117+$K117),)</f>
        <v>0</v>
      </c>
      <c r="P117" s="61">
        <f t="shared" si="2"/>
        <v>952</v>
      </c>
    </row>
    <row r="118" spans="1:16" x14ac:dyDescent="0.2">
      <c r="A118" s="50">
        <v>111</v>
      </c>
      <c r="B118" s="51" t="s">
        <v>436</v>
      </c>
      <c r="C118" s="51">
        <v>2</v>
      </c>
      <c r="D118" s="54" t="s">
        <v>542</v>
      </c>
      <c r="E118" s="62">
        <v>160</v>
      </c>
      <c r="F118" s="54"/>
      <c r="G118" s="63" t="s">
        <v>232</v>
      </c>
      <c r="H118" s="57">
        <v>6</v>
      </c>
      <c r="I118" s="57" t="s">
        <v>543</v>
      </c>
      <c r="J118" s="114">
        <v>3471</v>
      </c>
      <c r="K118" s="79">
        <v>0</v>
      </c>
      <c r="L118" s="60">
        <f>IF($C118=7,SUM($J118+$K118),)</f>
        <v>0</v>
      </c>
      <c r="M118" s="60">
        <f>IF($C118=5,SUM($J118+$K118),)</f>
        <v>0</v>
      </c>
      <c r="N118" s="60">
        <f>IF($C118=2,SUM($J118+$K118),)</f>
        <v>3471</v>
      </c>
      <c r="O118" s="60">
        <f>IF($C118=1,SUM($J118+$K118),)</f>
        <v>0</v>
      </c>
      <c r="P118" s="61">
        <f t="shared" si="2"/>
        <v>3471</v>
      </c>
    </row>
    <row r="119" spans="1:16" x14ac:dyDescent="0.2">
      <c r="A119" s="50">
        <v>112</v>
      </c>
      <c r="B119" s="51" t="s">
        <v>436</v>
      </c>
      <c r="C119" s="51">
        <v>2</v>
      </c>
      <c r="D119" s="54" t="s">
        <v>542</v>
      </c>
      <c r="E119" s="62">
        <v>162</v>
      </c>
      <c r="F119" s="54"/>
      <c r="G119" s="63" t="s">
        <v>232</v>
      </c>
      <c r="H119" s="57">
        <v>6</v>
      </c>
      <c r="I119" s="57" t="s">
        <v>544</v>
      </c>
      <c r="J119" s="114">
        <v>251</v>
      </c>
      <c r="K119" s="79">
        <v>330</v>
      </c>
      <c r="L119" s="60">
        <f>IF($C119=7,SUM($J119+$K119),)</f>
        <v>0</v>
      </c>
      <c r="M119" s="60">
        <f>IF($C119=5,SUM($J119+$K119),)</f>
        <v>0</v>
      </c>
      <c r="N119" s="60">
        <f>IF($C119=2,SUM($J119+$K119),)</f>
        <v>581</v>
      </c>
      <c r="O119" s="60">
        <f>IF($C119=1,SUM($J119+$K119),)</f>
        <v>0</v>
      </c>
      <c r="P119" s="61">
        <f t="shared" si="2"/>
        <v>581</v>
      </c>
    </row>
    <row r="120" spans="1:16" x14ac:dyDescent="0.2">
      <c r="A120" s="50">
        <v>113</v>
      </c>
      <c r="B120" s="51" t="s">
        <v>436</v>
      </c>
      <c r="C120" s="51">
        <v>2</v>
      </c>
      <c r="D120" s="54" t="s">
        <v>542</v>
      </c>
      <c r="E120" s="62">
        <v>184</v>
      </c>
      <c r="F120" s="54"/>
      <c r="G120" s="63" t="s">
        <v>232</v>
      </c>
      <c r="H120" s="57">
        <v>12</v>
      </c>
      <c r="I120" s="57" t="s">
        <v>545</v>
      </c>
      <c r="J120" s="114">
        <v>803</v>
      </c>
      <c r="K120" s="79">
        <v>142</v>
      </c>
      <c r="L120" s="60">
        <f>IF($C120=7,SUM($J120+$K120),)</f>
        <v>0</v>
      </c>
      <c r="M120" s="60">
        <f>IF($C120=5,SUM($J120+$K120),)</f>
        <v>0</v>
      </c>
      <c r="N120" s="60">
        <f>IF($C120=2,SUM($J120+$K120),)</f>
        <v>945</v>
      </c>
      <c r="O120" s="60">
        <f>IF($C120=1,SUM($J120+$K120),)</f>
        <v>0</v>
      </c>
      <c r="P120" s="61">
        <f t="shared" si="2"/>
        <v>945</v>
      </c>
    </row>
    <row r="121" spans="1:16" x14ac:dyDescent="0.2">
      <c r="A121" s="50">
        <v>114</v>
      </c>
      <c r="B121" s="51" t="s">
        <v>436</v>
      </c>
      <c r="C121" s="51">
        <v>2</v>
      </c>
      <c r="D121" s="54" t="s">
        <v>542</v>
      </c>
      <c r="E121" s="62">
        <v>198</v>
      </c>
      <c r="F121" s="54"/>
      <c r="G121" s="63" t="s">
        <v>232</v>
      </c>
      <c r="H121" s="57">
        <v>12</v>
      </c>
      <c r="I121" s="57" t="s">
        <v>546</v>
      </c>
      <c r="J121" s="114">
        <v>335</v>
      </c>
      <c r="K121" s="79">
        <v>0</v>
      </c>
      <c r="L121" s="60">
        <f>IF($C121=7,SUM($J121+$K121),)</f>
        <v>0</v>
      </c>
      <c r="M121" s="60">
        <f>IF($C121=5,SUM($J121+$K121),)</f>
        <v>0</v>
      </c>
      <c r="N121" s="60">
        <f>IF($C121=2,SUM($J121+$K121),)</f>
        <v>335</v>
      </c>
      <c r="O121" s="60">
        <f>IF($C121=1,SUM($J121+$K121),)</f>
        <v>0</v>
      </c>
      <c r="P121" s="61">
        <f t="shared" si="2"/>
        <v>335</v>
      </c>
    </row>
    <row r="122" spans="1:16" x14ac:dyDescent="0.2">
      <c r="A122" s="50">
        <v>115</v>
      </c>
      <c r="B122" s="51" t="s">
        <v>436</v>
      </c>
      <c r="C122" s="51">
        <v>2</v>
      </c>
      <c r="D122" s="54" t="s">
        <v>547</v>
      </c>
      <c r="E122" s="59">
        <v>2</v>
      </c>
      <c r="F122" s="54"/>
      <c r="G122" s="63" t="s">
        <v>463</v>
      </c>
      <c r="H122" s="57">
        <v>6</v>
      </c>
      <c r="I122" s="57" t="s">
        <v>548</v>
      </c>
      <c r="J122" s="114">
        <v>461</v>
      </c>
      <c r="K122" s="79">
        <v>116</v>
      </c>
      <c r="L122" s="60">
        <f>IF($C122=7,SUM($J122+$K122),)</f>
        <v>0</v>
      </c>
      <c r="M122" s="60">
        <f>IF($C122=5,SUM($J122+$K122),)</f>
        <v>0</v>
      </c>
      <c r="N122" s="60">
        <f>IF($C122=2,SUM($J122+$K122),)</f>
        <v>577</v>
      </c>
      <c r="O122" s="60">
        <f>IF($C122=1,SUM($J122+$K122),)</f>
        <v>0</v>
      </c>
      <c r="P122" s="61">
        <f t="shared" si="2"/>
        <v>577</v>
      </c>
    </row>
    <row r="123" spans="1:16" x14ac:dyDescent="0.2">
      <c r="A123" s="50">
        <v>116</v>
      </c>
      <c r="B123" s="51" t="s">
        <v>436</v>
      </c>
      <c r="C123" s="51">
        <v>2</v>
      </c>
      <c r="D123" s="54" t="s">
        <v>549</v>
      </c>
      <c r="E123" s="62">
        <v>6</v>
      </c>
      <c r="F123" s="54"/>
      <c r="G123" s="63" t="s">
        <v>443</v>
      </c>
      <c r="H123" s="57">
        <v>1</v>
      </c>
      <c r="I123" s="57" t="s">
        <v>550</v>
      </c>
      <c r="J123" s="114">
        <v>665</v>
      </c>
      <c r="K123" s="79">
        <v>37</v>
      </c>
      <c r="L123" s="60">
        <f>IF($C123=7,SUM($J123+$K123),)</f>
        <v>0</v>
      </c>
      <c r="M123" s="60">
        <f>IF($C123=5,SUM($J123+$K123),)</f>
        <v>0</v>
      </c>
      <c r="N123" s="60">
        <f>IF($C123=2,SUM($J123+$K123),)</f>
        <v>702</v>
      </c>
      <c r="O123" s="60">
        <f>IF($C123=1,SUM($J123+$K123),)</f>
        <v>0</v>
      </c>
      <c r="P123" s="61">
        <f t="shared" si="2"/>
        <v>702</v>
      </c>
    </row>
    <row r="124" spans="1:16" x14ac:dyDescent="0.2">
      <c r="A124" s="50">
        <v>117</v>
      </c>
      <c r="B124" s="51" t="s">
        <v>436</v>
      </c>
      <c r="C124" s="51">
        <v>2</v>
      </c>
      <c r="D124" s="54" t="s">
        <v>549</v>
      </c>
      <c r="E124" s="62">
        <v>15</v>
      </c>
      <c r="F124" s="54"/>
      <c r="G124" s="63" t="s">
        <v>443</v>
      </c>
      <c r="H124" s="57">
        <v>1</v>
      </c>
      <c r="I124" s="57" t="s">
        <v>551</v>
      </c>
      <c r="J124" s="114">
        <v>0</v>
      </c>
      <c r="K124" s="79">
        <v>63</v>
      </c>
      <c r="L124" s="60">
        <f>IF($C124=7,SUM($J124+$K124),)</f>
        <v>0</v>
      </c>
      <c r="M124" s="60">
        <f>IF($C124=5,SUM($J124+$K124),)</f>
        <v>0</v>
      </c>
      <c r="N124" s="60">
        <f>IF($C124=2,SUM($J124+$K124),)</f>
        <v>63</v>
      </c>
      <c r="O124" s="60">
        <f>IF($C124=1,SUM($J124+$K124),)</f>
        <v>0</v>
      </c>
      <c r="P124" s="61">
        <f t="shared" si="2"/>
        <v>63</v>
      </c>
    </row>
    <row r="125" spans="1:16" x14ac:dyDescent="0.2">
      <c r="A125" s="50">
        <v>118</v>
      </c>
      <c r="B125" s="51" t="s">
        <v>436</v>
      </c>
      <c r="C125" s="51">
        <v>2</v>
      </c>
      <c r="D125" s="54" t="s">
        <v>552</v>
      </c>
      <c r="E125" s="53">
        <v>3</v>
      </c>
      <c r="F125" s="54"/>
      <c r="G125" s="63" t="s">
        <v>49</v>
      </c>
      <c r="H125" s="57">
        <v>34</v>
      </c>
      <c r="I125" s="57">
        <v>79</v>
      </c>
      <c r="J125" s="114">
        <v>85</v>
      </c>
      <c r="K125" s="79">
        <v>0</v>
      </c>
      <c r="L125" s="60">
        <f>IF($C125=7,SUM($J125+$K125),)</f>
        <v>0</v>
      </c>
      <c r="M125" s="60">
        <f>IF($C125=5,SUM($J125+$K125),)</f>
        <v>0</v>
      </c>
      <c r="N125" s="60">
        <f>IF($C125=2,SUM($J125+$K125),)</f>
        <v>85</v>
      </c>
      <c r="O125" s="60">
        <f>IF($C125=1,SUM($J125+$K125),)</f>
        <v>0</v>
      </c>
      <c r="P125" s="61">
        <f t="shared" si="2"/>
        <v>85</v>
      </c>
    </row>
    <row r="126" spans="1:16" x14ac:dyDescent="0.2">
      <c r="A126" s="50">
        <v>119</v>
      </c>
      <c r="B126" s="51" t="s">
        <v>436</v>
      </c>
      <c r="C126" s="51">
        <v>2</v>
      </c>
      <c r="D126" s="54" t="s">
        <v>552</v>
      </c>
      <c r="E126" s="62">
        <v>5</v>
      </c>
      <c r="F126" s="54"/>
      <c r="G126" s="63" t="s">
        <v>49</v>
      </c>
      <c r="H126" s="57">
        <v>34</v>
      </c>
      <c r="I126" s="57">
        <v>80</v>
      </c>
      <c r="J126" s="114">
        <v>84</v>
      </c>
      <c r="K126" s="79">
        <v>0</v>
      </c>
      <c r="L126" s="60">
        <f>IF($C126=7,SUM($J126+$K126),)</f>
        <v>0</v>
      </c>
      <c r="M126" s="60">
        <f>IF($C126=5,SUM($J126+$K126),)</f>
        <v>0</v>
      </c>
      <c r="N126" s="60">
        <f>IF($C126=2,SUM($J126+$K126),)</f>
        <v>84</v>
      </c>
      <c r="O126" s="60">
        <f>IF($C126=1,SUM($J126+$K126),)</f>
        <v>0</v>
      </c>
      <c r="P126" s="61">
        <f t="shared" si="2"/>
        <v>84</v>
      </c>
    </row>
    <row r="127" spans="1:16" x14ac:dyDescent="0.2">
      <c r="A127" s="50">
        <v>120</v>
      </c>
      <c r="B127" s="51" t="s">
        <v>436</v>
      </c>
      <c r="C127" s="51">
        <v>2</v>
      </c>
      <c r="D127" s="52" t="s">
        <v>552</v>
      </c>
      <c r="E127" s="62">
        <v>7</v>
      </c>
      <c r="F127" s="54"/>
      <c r="G127" s="63" t="s">
        <v>49</v>
      </c>
      <c r="H127" s="57">
        <v>34</v>
      </c>
      <c r="I127" s="57">
        <v>81</v>
      </c>
      <c r="J127" s="114">
        <v>94</v>
      </c>
      <c r="K127" s="79">
        <v>105</v>
      </c>
      <c r="L127" s="60">
        <f>IF($C127=7,SUM($J127+$K127),)</f>
        <v>0</v>
      </c>
      <c r="M127" s="60">
        <f>IF($C127=5,SUM($J127+$K127),)</f>
        <v>0</v>
      </c>
      <c r="N127" s="60">
        <f>IF($C127=2,SUM($J127+$K127),)</f>
        <v>199</v>
      </c>
      <c r="O127" s="60">
        <f>IF($C127=1,SUM($J127+$K127),)</f>
        <v>0</v>
      </c>
      <c r="P127" s="61">
        <f t="shared" si="2"/>
        <v>199</v>
      </c>
    </row>
    <row r="128" spans="1:16" x14ac:dyDescent="0.2">
      <c r="A128" s="50">
        <v>121</v>
      </c>
      <c r="B128" s="51" t="s">
        <v>436</v>
      </c>
      <c r="C128" s="51">
        <v>2</v>
      </c>
      <c r="D128" s="54" t="s">
        <v>552</v>
      </c>
      <c r="E128" s="62">
        <v>14</v>
      </c>
      <c r="F128" s="52">
        <v>16</v>
      </c>
      <c r="G128" s="63" t="s">
        <v>49</v>
      </c>
      <c r="H128" s="57">
        <v>33</v>
      </c>
      <c r="I128" s="57">
        <v>84</v>
      </c>
      <c r="J128" s="114">
        <v>552</v>
      </c>
      <c r="K128" s="79">
        <v>271</v>
      </c>
      <c r="L128" s="60">
        <f>IF($C128=7,SUM($J128+$K128),)</f>
        <v>0</v>
      </c>
      <c r="M128" s="60">
        <f>IF($C128=5,SUM($J128+$K128),)</f>
        <v>0</v>
      </c>
      <c r="N128" s="60">
        <f>IF($C128=2,SUM($J128+$K128),)</f>
        <v>823</v>
      </c>
      <c r="O128" s="60">
        <f>IF($C128=1,SUM($J128+$K128),)</f>
        <v>0</v>
      </c>
      <c r="P128" s="61">
        <f t="shared" si="2"/>
        <v>823</v>
      </c>
    </row>
    <row r="129" spans="1:16" x14ac:dyDescent="0.2">
      <c r="A129" s="50">
        <v>122</v>
      </c>
      <c r="B129" s="51" t="s">
        <v>436</v>
      </c>
      <c r="C129" s="51">
        <v>2</v>
      </c>
      <c r="D129" s="54" t="s">
        <v>552</v>
      </c>
      <c r="E129" s="62">
        <v>10</v>
      </c>
      <c r="F129" s="54"/>
      <c r="G129" s="63" t="s">
        <v>49</v>
      </c>
      <c r="H129" s="57">
        <v>34</v>
      </c>
      <c r="I129" s="57">
        <v>87</v>
      </c>
      <c r="J129" s="114">
        <v>407</v>
      </c>
      <c r="K129" s="79">
        <v>211</v>
      </c>
      <c r="L129" s="60">
        <f>IF($C129=7,SUM($J129+$K129),)</f>
        <v>0</v>
      </c>
      <c r="M129" s="60">
        <f>IF($C129=5,SUM($J129+$K129),)</f>
        <v>0</v>
      </c>
      <c r="N129" s="60">
        <f>IF($C129=2,SUM($J129+$K129),)</f>
        <v>618</v>
      </c>
      <c r="O129" s="60">
        <f>IF($C129=1,SUM($J129+$K129),)</f>
        <v>0</v>
      </c>
      <c r="P129" s="61">
        <f t="shared" si="2"/>
        <v>618</v>
      </c>
    </row>
    <row r="130" spans="1:16" x14ac:dyDescent="0.2">
      <c r="A130" s="50">
        <v>123</v>
      </c>
      <c r="B130" s="51" t="s">
        <v>436</v>
      </c>
      <c r="C130" s="51">
        <v>2</v>
      </c>
      <c r="D130" s="54" t="s">
        <v>552</v>
      </c>
      <c r="E130" s="62">
        <v>19</v>
      </c>
      <c r="F130" s="54"/>
      <c r="G130" s="63" t="s">
        <v>49</v>
      </c>
      <c r="H130" s="57">
        <v>34</v>
      </c>
      <c r="I130" s="57" t="s">
        <v>553</v>
      </c>
      <c r="J130" s="114">
        <v>205</v>
      </c>
      <c r="K130" s="79">
        <v>106</v>
      </c>
      <c r="L130" s="60">
        <f>IF($C130=7,SUM($J130+$K130),)</f>
        <v>0</v>
      </c>
      <c r="M130" s="60">
        <f>IF($C130=5,SUM($J130+$K130),)</f>
        <v>0</v>
      </c>
      <c r="N130" s="60">
        <f>IF($C130=2,SUM($J130+$K130),)</f>
        <v>311</v>
      </c>
      <c r="O130" s="60">
        <f>IF($C130=1,SUM($J130+$K130),)</f>
        <v>0</v>
      </c>
      <c r="P130" s="61">
        <f t="shared" si="2"/>
        <v>311</v>
      </c>
    </row>
    <row r="131" spans="1:16" x14ac:dyDescent="0.2">
      <c r="A131" s="50">
        <v>124</v>
      </c>
      <c r="B131" s="51" t="s">
        <v>436</v>
      </c>
      <c r="C131" s="51">
        <v>2</v>
      </c>
      <c r="D131" s="54" t="s">
        <v>552</v>
      </c>
      <c r="E131" s="62">
        <v>34</v>
      </c>
      <c r="F131" s="54"/>
      <c r="G131" s="63" t="s">
        <v>49</v>
      </c>
      <c r="H131" s="57">
        <v>33</v>
      </c>
      <c r="I131" s="57" t="s">
        <v>554</v>
      </c>
      <c r="J131" s="114">
        <v>252</v>
      </c>
      <c r="K131" s="79">
        <v>103</v>
      </c>
      <c r="L131" s="60">
        <f>IF($C131=7,SUM($J131+$K131),)</f>
        <v>0</v>
      </c>
      <c r="M131" s="60">
        <f>IF($C131=5,SUM($J131+$K131),)</f>
        <v>0</v>
      </c>
      <c r="N131" s="60">
        <f>IF($C131=2,SUM($J131+$K131),)</f>
        <v>355</v>
      </c>
      <c r="O131" s="60">
        <f>IF($C131=1,SUM($J131+$K131),)</f>
        <v>0</v>
      </c>
      <c r="P131" s="61">
        <f t="shared" si="2"/>
        <v>355</v>
      </c>
    </row>
    <row r="132" spans="1:16" x14ac:dyDescent="0.2">
      <c r="A132" s="50">
        <v>125</v>
      </c>
      <c r="B132" s="51" t="s">
        <v>436</v>
      </c>
      <c r="C132" s="51">
        <v>2</v>
      </c>
      <c r="D132" s="52" t="s">
        <v>555</v>
      </c>
      <c r="E132" s="62">
        <v>14</v>
      </c>
      <c r="F132" s="52" t="s">
        <v>8</v>
      </c>
      <c r="G132" s="63" t="s">
        <v>463</v>
      </c>
      <c r="H132" s="57">
        <v>3</v>
      </c>
      <c r="I132" s="57" t="s">
        <v>556</v>
      </c>
      <c r="J132" s="114">
        <v>0</v>
      </c>
      <c r="K132" s="79">
        <v>246</v>
      </c>
      <c r="L132" s="60">
        <f>IF($C132=7,SUM($J132+$K132),)</f>
        <v>0</v>
      </c>
      <c r="M132" s="60">
        <f>IF($C132=5,SUM($J132+$K132),)</f>
        <v>0</v>
      </c>
      <c r="N132" s="60">
        <f>IF($C132=2,SUM($J132+$K132),)</f>
        <v>246</v>
      </c>
      <c r="O132" s="60">
        <f>IF($C132=1,SUM($J132+$K132),)</f>
        <v>0</v>
      </c>
      <c r="P132" s="61">
        <f t="shared" si="2"/>
        <v>246</v>
      </c>
    </row>
    <row r="133" spans="1:16" x14ac:dyDescent="0.2">
      <c r="A133" s="50">
        <v>126</v>
      </c>
      <c r="B133" s="51" t="s">
        <v>436</v>
      </c>
      <c r="C133" s="51">
        <v>2</v>
      </c>
      <c r="D133" s="52" t="s">
        <v>555</v>
      </c>
      <c r="E133" s="62">
        <v>21</v>
      </c>
      <c r="F133" s="54"/>
      <c r="G133" s="63" t="s">
        <v>463</v>
      </c>
      <c r="H133" s="57">
        <v>5</v>
      </c>
      <c r="I133" s="64" t="s">
        <v>557</v>
      </c>
      <c r="J133" s="114">
        <v>0</v>
      </c>
      <c r="K133" s="79">
        <v>38</v>
      </c>
      <c r="L133" s="60">
        <f>IF($C133=7,SUM($J133+$K133),)</f>
        <v>0</v>
      </c>
      <c r="M133" s="60">
        <f>IF($C133=5,SUM($J133+$K133),)</f>
        <v>0</v>
      </c>
      <c r="N133" s="60">
        <f>IF($C133=2,SUM($J133+$K133),)</f>
        <v>38</v>
      </c>
      <c r="O133" s="60">
        <f>IF($C133=1,SUM($J133+$K133),)</f>
        <v>0</v>
      </c>
      <c r="P133" s="61">
        <f t="shared" si="2"/>
        <v>38</v>
      </c>
    </row>
    <row r="134" spans="1:16" x14ac:dyDescent="0.2">
      <c r="A134" s="50">
        <v>127</v>
      </c>
      <c r="B134" s="51" t="s">
        <v>436</v>
      </c>
      <c r="C134" s="51">
        <v>2</v>
      </c>
      <c r="D134" s="52" t="s">
        <v>555</v>
      </c>
      <c r="E134" s="62">
        <v>29</v>
      </c>
      <c r="F134" s="54"/>
      <c r="G134" s="63" t="s">
        <v>463</v>
      </c>
      <c r="H134" s="57">
        <v>5</v>
      </c>
      <c r="I134" s="64" t="s">
        <v>558</v>
      </c>
      <c r="J134" s="114">
        <v>0</v>
      </c>
      <c r="K134" s="79">
        <v>119</v>
      </c>
      <c r="L134" s="60">
        <f>IF($C134=7,SUM($J134+$K134),)</f>
        <v>0</v>
      </c>
      <c r="M134" s="60">
        <f>IF($C134=5,SUM($J134+$K134),)</f>
        <v>0</v>
      </c>
      <c r="N134" s="60">
        <f>IF($C134=2,SUM($J134+$K134),)</f>
        <v>119</v>
      </c>
      <c r="O134" s="60">
        <f>IF($C134=1,SUM($J134+$K134),)</f>
        <v>0</v>
      </c>
      <c r="P134" s="61">
        <f t="shared" si="2"/>
        <v>119</v>
      </c>
    </row>
    <row r="135" spans="1:16" x14ac:dyDescent="0.2">
      <c r="A135" s="50">
        <v>128</v>
      </c>
      <c r="B135" s="51" t="s">
        <v>436</v>
      </c>
      <c r="C135" s="51">
        <v>2</v>
      </c>
      <c r="D135" s="54" t="s">
        <v>555</v>
      </c>
      <c r="E135" s="62">
        <v>39</v>
      </c>
      <c r="F135" s="54"/>
      <c r="G135" s="63" t="s">
        <v>463</v>
      </c>
      <c r="H135" s="57">
        <v>5</v>
      </c>
      <c r="I135" s="57" t="s">
        <v>559</v>
      </c>
      <c r="J135" s="114">
        <v>0</v>
      </c>
      <c r="K135" s="79">
        <v>64</v>
      </c>
      <c r="L135" s="60">
        <f>IF($C135=7,SUM($J135+$K135),)</f>
        <v>0</v>
      </c>
      <c r="M135" s="60">
        <f>IF($C135=5,SUM($J135+$K135),)</f>
        <v>0</v>
      </c>
      <c r="N135" s="60">
        <f>IF($C135=2,SUM($J135+$K135),)</f>
        <v>64</v>
      </c>
      <c r="O135" s="60">
        <f>IF($C135=1,SUM($J135+$K135),)</f>
        <v>0</v>
      </c>
      <c r="P135" s="61">
        <f t="shared" si="2"/>
        <v>64</v>
      </c>
    </row>
    <row r="136" spans="1:16" x14ac:dyDescent="0.2">
      <c r="A136" s="50">
        <v>129</v>
      </c>
      <c r="B136" s="51" t="s">
        <v>436</v>
      </c>
      <c r="C136" s="51">
        <v>2</v>
      </c>
      <c r="D136" s="117" t="s">
        <v>560</v>
      </c>
      <c r="E136" s="119" t="s">
        <v>561</v>
      </c>
      <c r="F136" s="54"/>
      <c r="G136" s="116" t="s">
        <v>232</v>
      </c>
      <c r="H136" s="74">
        <v>6</v>
      </c>
      <c r="I136" s="74" t="s">
        <v>562</v>
      </c>
      <c r="J136" s="114">
        <v>1225</v>
      </c>
      <c r="K136" s="79">
        <v>0</v>
      </c>
      <c r="L136" s="60">
        <f>IF($C136=7,SUM($J136+$K136),)</f>
        <v>0</v>
      </c>
      <c r="M136" s="60">
        <f>IF($C136=5,SUM($J136+$K136),)</f>
        <v>0</v>
      </c>
      <c r="N136" s="60">
        <f>IF($C136=2,SUM($J136+$K136),)</f>
        <v>1225</v>
      </c>
      <c r="O136" s="60">
        <f>IF($C136=1,SUM($J136+$K136),)</f>
        <v>0</v>
      </c>
      <c r="P136" s="61">
        <f t="shared" ref="P136:P146" si="3">L136+M136+N136+O136</f>
        <v>1225</v>
      </c>
    </row>
    <row r="137" spans="1:16" x14ac:dyDescent="0.2">
      <c r="A137" s="50">
        <v>130</v>
      </c>
      <c r="B137" s="51" t="s">
        <v>436</v>
      </c>
      <c r="C137" s="51">
        <v>2</v>
      </c>
      <c r="D137" s="54" t="s">
        <v>563</v>
      </c>
      <c r="E137" s="62">
        <v>22</v>
      </c>
      <c r="F137" s="54"/>
      <c r="G137" s="63" t="s">
        <v>463</v>
      </c>
      <c r="H137" s="57">
        <v>4</v>
      </c>
      <c r="I137" s="57" t="s">
        <v>564</v>
      </c>
      <c r="J137" s="114">
        <v>67</v>
      </c>
      <c r="K137" s="79">
        <v>171</v>
      </c>
      <c r="L137" s="60">
        <f>IF($C137=7,SUM($J137+$K137),)</f>
        <v>0</v>
      </c>
      <c r="M137" s="60">
        <f>IF($C137=5,SUM($J137+$K137),)</f>
        <v>0</v>
      </c>
      <c r="N137" s="60">
        <f>IF($C137=2,SUM($J137+$K137),)</f>
        <v>238</v>
      </c>
      <c r="O137" s="60">
        <f>IF($C137=1,SUM($J137+$K137),)</f>
        <v>0</v>
      </c>
      <c r="P137" s="61">
        <f t="shared" si="3"/>
        <v>238</v>
      </c>
    </row>
    <row r="138" spans="1:16" x14ac:dyDescent="0.2">
      <c r="A138" s="50">
        <v>131</v>
      </c>
      <c r="B138" s="51" t="s">
        <v>436</v>
      </c>
      <c r="C138" s="51">
        <v>2</v>
      </c>
      <c r="D138" s="52" t="s">
        <v>565</v>
      </c>
      <c r="E138" s="62" t="s">
        <v>566</v>
      </c>
      <c r="F138" s="54"/>
      <c r="G138" s="63" t="s">
        <v>463</v>
      </c>
      <c r="H138" s="57">
        <v>6</v>
      </c>
      <c r="I138" s="57">
        <v>74</v>
      </c>
      <c r="J138" s="114">
        <v>0</v>
      </c>
      <c r="K138" s="79">
        <v>15</v>
      </c>
      <c r="L138" s="60">
        <f>IF($C138=7,SUM($J138+$K138),)</f>
        <v>0</v>
      </c>
      <c r="M138" s="60">
        <f>IF($C138=5,SUM($J138+$K138),)</f>
        <v>0</v>
      </c>
      <c r="N138" s="60">
        <f>IF($C138=2,SUM($J138+$K138),)</f>
        <v>15</v>
      </c>
      <c r="O138" s="60">
        <f>IF($C138=1,SUM($J138+$K138),)</f>
        <v>0</v>
      </c>
      <c r="P138" s="61">
        <f t="shared" si="3"/>
        <v>15</v>
      </c>
    </row>
    <row r="139" spans="1:16" x14ac:dyDescent="0.2">
      <c r="A139" s="50">
        <v>132</v>
      </c>
      <c r="B139" s="51" t="s">
        <v>436</v>
      </c>
      <c r="C139" s="51">
        <v>2</v>
      </c>
      <c r="D139" s="54" t="s">
        <v>565</v>
      </c>
      <c r="E139" s="62">
        <v>10</v>
      </c>
      <c r="F139" s="54"/>
      <c r="G139" s="63" t="s">
        <v>463</v>
      </c>
      <c r="H139" s="57">
        <v>6</v>
      </c>
      <c r="I139" s="57" t="s">
        <v>33</v>
      </c>
      <c r="J139" s="114">
        <v>0</v>
      </c>
      <c r="K139" s="79">
        <v>61</v>
      </c>
      <c r="L139" s="60">
        <f>IF($C139=7,SUM($J139+$K139),)</f>
        <v>0</v>
      </c>
      <c r="M139" s="60">
        <f>IF($C139=5,SUM($J139+$K139),)</f>
        <v>0</v>
      </c>
      <c r="N139" s="60">
        <f>IF($C139=2,SUM($J139+$K139),)</f>
        <v>61</v>
      </c>
      <c r="O139" s="60">
        <f>IF($C139=1,SUM($J139+$K139),)</f>
        <v>0</v>
      </c>
      <c r="P139" s="61">
        <f t="shared" si="3"/>
        <v>61</v>
      </c>
    </row>
    <row r="140" spans="1:16" x14ac:dyDescent="0.2">
      <c r="A140" s="50">
        <v>133</v>
      </c>
      <c r="B140" s="51" t="s">
        <v>436</v>
      </c>
      <c r="C140" s="51">
        <v>2</v>
      </c>
      <c r="D140" s="54" t="s">
        <v>565</v>
      </c>
      <c r="E140" s="62">
        <v>14</v>
      </c>
      <c r="F140" s="54"/>
      <c r="G140" s="63" t="s">
        <v>463</v>
      </c>
      <c r="H140" s="57">
        <v>6</v>
      </c>
      <c r="I140" s="57" t="s">
        <v>28</v>
      </c>
      <c r="J140" s="114">
        <v>560</v>
      </c>
      <c r="K140" s="79">
        <v>245</v>
      </c>
      <c r="L140" s="60">
        <f>IF($C140=7,SUM($J140+$K140),)</f>
        <v>0</v>
      </c>
      <c r="M140" s="60">
        <f>IF($C140=5,SUM($J140+$K140),)</f>
        <v>0</v>
      </c>
      <c r="N140" s="60">
        <f>IF($C140=2,SUM($J140+$K140),)</f>
        <v>805</v>
      </c>
      <c r="O140" s="60">
        <f>IF($C140=1,SUM($J140+$K140),)</f>
        <v>0</v>
      </c>
      <c r="P140" s="61">
        <f t="shared" si="3"/>
        <v>805</v>
      </c>
    </row>
    <row r="141" spans="1:16" x14ac:dyDescent="0.2">
      <c r="A141" s="50">
        <v>134</v>
      </c>
      <c r="B141" s="51" t="s">
        <v>436</v>
      </c>
      <c r="C141" s="51">
        <v>2</v>
      </c>
      <c r="D141" s="54" t="s">
        <v>565</v>
      </c>
      <c r="E141" s="62">
        <v>16</v>
      </c>
      <c r="F141" s="54"/>
      <c r="G141" s="63" t="s">
        <v>463</v>
      </c>
      <c r="H141" s="57">
        <v>6</v>
      </c>
      <c r="I141" s="57" t="s">
        <v>27</v>
      </c>
      <c r="J141" s="114">
        <v>688</v>
      </c>
      <c r="K141" s="79">
        <v>82</v>
      </c>
      <c r="L141" s="60">
        <f>IF($C141=7,SUM($J141+$K141),)</f>
        <v>0</v>
      </c>
      <c r="M141" s="60">
        <f>IF($C141=5,SUM($J141+$K141),)</f>
        <v>0</v>
      </c>
      <c r="N141" s="60">
        <f>IF($C141=2,SUM($J141+$K141),)</f>
        <v>770</v>
      </c>
      <c r="O141" s="60">
        <f>IF($C141=1,SUM($J141+$K141),)</f>
        <v>0</v>
      </c>
      <c r="P141" s="61">
        <f t="shared" si="3"/>
        <v>770</v>
      </c>
    </row>
    <row r="142" spans="1:16" x14ac:dyDescent="0.2">
      <c r="A142" s="50">
        <v>135</v>
      </c>
      <c r="B142" s="51" t="s">
        <v>436</v>
      </c>
      <c r="C142" s="51">
        <v>2</v>
      </c>
      <c r="D142" s="54" t="s">
        <v>567</v>
      </c>
      <c r="E142" s="62">
        <v>4</v>
      </c>
      <c r="F142" s="52">
        <v>6</v>
      </c>
      <c r="G142" s="63" t="s">
        <v>49</v>
      </c>
      <c r="H142" s="57">
        <v>34</v>
      </c>
      <c r="I142" s="57" t="s">
        <v>568</v>
      </c>
      <c r="J142" s="114">
        <v>3339</v>
      </c>
      <c r="K142" s="79">
        <v>502</v>
      </c>
      <c r="L142" s="60">
        <f>IF($C142=7,SUM($J142+$K142),)</f>
        <v>0</v>
      </c>
      <c r="M142" s="60">
        <f>IF($C142=5,SUM($J142+$K142),)</f>
        <v>0</v>
      </c>
      <c r="N142" s="60">
        <f>IF($C142=2,SUM($J142+$K142),)</f>
        <v>3841</v>
      </c>
      <c r="O142" s="60">
        <f>IF($C142=1,SUM($J142+$K142),)</f>
        <v>0</v>
      </c>
      <c r="P142" s="61">
        <f t="shared" si="3"/>
        <v>3841</v>
      </c>
    </row>
    <row r="143" spans="1:16" x14ac:dyDescent="0.2">
      <c r="A143" s="50">
        <v>136</v>
      </c>
      <c r="B143" s="51" t="s">
        <v>436</v>
      </c>
      <c r="C143" s="51">
        <v>2</v>
      </c>
      <c r="D143" s="54" t="s">
        <v>567</v>
      </c>
      <c r="E143" s="62">
        <v>26</v>
      </c>
      <c r="F143" s="54"/>
      <c r="G143" s="63" t="s">
        <v>49</v>
      </c>
      <c r="H143" s="57">
        <v>37</v>
      </c>
      <c r="I143" s="57" t="s">
        <v>569</v>
      </c>
      <c r="J143" s="114">
        <v>4848</v>
      </c>
      <c r="K143" s="79">
        <v>0</v>
      </c>
      <c r="L143" s="60">
        <f>IF($C143=7,SUM($J143+$K143),)</f>
        <v>0</v>
      </c>
      <c r="M143" s="60">
        <f>IF($C143=5,SUM($J143+$K143),)</f>
        <v>0</v>
      </c>
      <c r="N143" s="60">
        <f>IF($C143=2,SUM($J143+$K143),)</f>
        <v>4848</v>
      </c>
      <c r="O143" s="60">
        <f>IF($C143=1,SUM($J143+$K143),)</f>
        <v>0</v>
      </c>
      <c r="P143" s="61">
        <f t="shared" si="3"/>
        <v>4848</v>
      </c>
    </row>
    <row r="144" spans="1:16" x14ac:dyDescent="0.2">
      <c r="A144" s="50">
        <v>137</v>
      </c>
      <c r="B144" s="51" t="s">
        <v>436</v>
      </c>
      <c r="C144" s="51">
        <v>2</v>
      </c>
      <c r="D144" s="54" t="s">
        <v>567</v>
      </c>
      <c r="E144" s="62">
        <v>36</v>
      </c>
      <c r="F144" s="54" t="s">
        <v>24</v>
      </c>
      <c r="G144" s="63" t="s">
        <v>49</v>
      </c>
      <c r="H144" s="57">
        <v>37</v>
      </c>
      <c r="I144" s="74" t="s">
        <v>570</v>
      </c>
      <c r="J144" s="114">
        <v>791</v>
      </c>
      <c r="K144" s="79">
        <v>0</v>
      </c>
      <c r="L144" s="60">
        <f>IF($C144=7,SUM($J144+$K144),)</f>
        <v>0</v>
      </c>
      <c r="M144" s="60">
        <f>IF($C144=5,SUM($J144+$K144),)</f>
        <v>0</v>
      </c>
      <c r="N144" s="60">
        <f>IF($C144=2,SUM($J144+$K144),)</f>
        <v>791</v>
      </c>
      <c r="O144" s="60">
        <f>IF($C144=1,SUM($J144+$K144),)</f>
        <v>0</v>
      </c>
      <c r="P144" s="61">
        <f t="shared" si="3"/>
        <v>791</v>
      </c>
    </row>
    <row r="145" spans="1:16" x14ac:dyDescent="0.2">
      <c r="A145" s="50">
        <v>138</v>
      </c>
      <c r="B145" s="51" t="s">
        <v>436</v>
      </c>
      <c r="C145" s="51">
        <v>2</v>
      </c>
      <c r="D145" s="54" t="s">
        <v>571</v>
      </c>
      <c r="E145" s="62">
        <v>12</v>
      </c>
      <c r="F145" s="54"/>
      <c r="G145" s="78" t="s">
        <v>443</v>
      </c>
      <c r="H145" s="57">
        <v>1</v>
      </c>
      <c r="I145" s="57" t="s">
        <v>26</v>
      </c>
      <c r="J145" s="114">
        <v>606</v>
      </c>
      <c r="K145" s="79">
        <v>46</v>
      </c>
      <c r="L145" s="60">
        <f>IF($C145=7,SUM($J145+$K145),)</f>
        <v>0</v>
      </c>
      <c r="M145" s="60">
        <f>IF($C145=5,SUM($J145+$K145),)</f>
        <v>0</v>
      </c>
      <c r="N145" s="60">
        <f>IF($C145=2,SUM($J145+$K145),)</f>
        <v>652</v>
      </c>
      <c r="O145" s="60">
        <f>IF($C145=1,SUM($J145+$K145),)</f>
        <v>0</v>
      </c>
      <c r="P145" s="61">
        <f t="shared" si="3"/>
        <v>652</v>
      </c>
    </row>
    <row r="146" spans="1:16" x14ac:dyDescent="0.2">
      <c r="A146" s="50">
        <v>139</v>
      </c>
      <c r="B146" s="51" t="s">
        <v>436</v>
      </c>
      <c r="C146" s="51">
        <v>2</v>
      </c>
      <c r="D146" s="54" t="s">
        <v>572</v>
      </c>
      <c r="E146" s="62">
        <v>15</v>
      </c>
      <c r="F146" s="52">
        <v>17</v>
      </c>
      <c r="G146" s="63" t="s">
        <v>467</v>
      </c>
      <c r="H146" s="57">
        <v>4</v>
      </c>
      <c r="I146" s="57" t="s">
        <v>573</v>
      </c>
      <c r="J146" s="114">
        <v>0</v>
      </c>
      <c r="K146" s="79">
        <v>87</v>
      </c>
      <c r="L146" s="60">
        <f>IF($C146=7,SUM($J146+$K146),)</f>
        <v>0</v>
      </c>
      <c r="M146" s="60">
        <f>IF($C146=5,SUM($J146+$K146),)</f>
        <v>0</v>
      </c>
      <c r="N146" s="60">
        <f>IF($C146=2,SUM($J146+$K146),)</f>
        <v>87</v>
      </c>
      <c r="O146" s="60">
        <f>IF($C146=1,SUM($J146+$K146),)</f>
        <v>0</v>
      </c>
      <c r="P146" s="61">
        <f t="shared" si="3"/>
        <v>87</v>
      </c>
    </row>
  </sheetData>
  <mergeCells count="2">
    <mergeCell ref="O1:P1"/>
    <mergeCell ref="E5:F5"/>
  </mergeCells>
  <conditionalFormatting sqref="P8:P146">
    <cfRule type="cellIs" dxfId="2" priority="1" operator="greaterThan">
      <formula>8000</formula>
    </cfRule>
    <cfRule type="cellIs" dxfId="1" priority="2" operator="between">
      <formula>1000</formula>
      <formula>8001</formula>
    </cfRule>
    <cfRule type="cellIs" dxfId="0" priority="3" operator="between">
      <formula>1</formula>
      <formula>1001</formula>
    </cfRule>
  </conditionalFormatting>
  <pageMargins left="0.7" right="0.7" top="0.75" bottom="0.75" header="0.3" footer="0.3"/>
  <pageSetup paperSize="9" scale="89" orientation="landscape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L</vt:lpstr>
      <vt:lpstr>Ł</vt:lpstr>
      <vt:lpstr>M</vt:lpstr>
      <vt:lpstr>N</vt:lpstr>
      <vt:lpstr>O</vt:lpstr>
      <vt:lpstr>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eko-mpalczynski</dc:creator>
  <cp:lastModifiedBy>Dorota Gaze</cp:lastModifiedBy>
  <cp:lastPrinted>2021-08-30T21:44:11Z</cp:lastPrinted>
  <dcterms:created xsi:type="dcterms:W3CDTF">2015-03-27T10:52:59Z</dcterms:created>
  <dcterms:modified xsi:type="dcterms:W3CDTF">2024-04-04T07:24:28Z</dcterms:modified>
</cp:coreProperties>
</file>